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ne\Desktop\Iepirkums\"/>
    </mc:Choice>
  </mc:AlternateContent>
  <xr:revisionPtr revIDLastSave="0" documentId="13_ncr:1_{6B1B26CE-C17C-4B48-ABED-D1D3FAEE990B}" xr6:coauthVersionLast="47" xr6:coauthVersionMax="47" xr10:uidLastSave="{00000000-0000-0000-0000-000000000000}"/>
  <bookViews>
    <workbookView xWindow="-108" yWindow="-108" windowWidth="23256" windowHeight="12456" xr2:uid="{72ABBA70-7BFB-43F4-9D53-893B9909FB12}"/>
  </bookViews>
  <sheets>
    <sheet name="Kopsavilkums" sheetId="2" r:id="rId1"/>
    <sheet name="Tām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J16" i="1"/>
  <c r="D17" i="1"/>
  <c r="J17" i="1"/>
  <c r="C6" i="2"/>
  <c r="D19" i="1"/>
  <c r="D18" i="1"/>
  <c r="N20" i="1" l="1"/>
  <c r="N22" i="1"/>
  <c r="N23" i="1"/>
  <c r="N15" i="1"/>
  <c r="M20" i="1"/>
  <c r="M22" i="1"/>
  <c r="M23" i="1"/>
  <c r="M15" i="1"/>
  <c r="K20" i="1"/>
  <c r="K22" i="1"/>
  <c r="K23" i="1"/>
  <c r="K15" i="1"/>
  <c r="L20" i="1"/>
  <c r="J21" i="1"/>
  <c r="L22" i="1"/>
  <c r="L23" i="1"/>
  <c r="O20" i="1" l="1"/>
  <c r="O22" i="1"/>
  <c r="J20" i="1"/>
  <c r="O23" i="1"/>
  <c r="J19" i="1"/>
  <c r="J18" i="1"/>
  <c r="J22" i="1"/>
  <c r="J23" i="1"/>
  <c r="L15" i="1"/>
  <c r="J24" i="1" l="1"/>
  <c r="O15" i="1"/>
  <c r="D21" i="1" l="1"/>
  <c r="N21" i="1" l="1"/>
  <c r="K21" i="1"/>
  <c r="M21" i="1"/>
  <c r="L21" i="1"/>
  <c r="M16" i="1"/>
  <c r="K16" i="1"/>
  <c r="N16" i="1"/>
  <c r="L16" i="1"/>
  <c r="N17" i="1"/>
  <c r="M17" i="1"/>
  <c r="K17" i="1"/>
  <c r="L17" i="1"/>
  <c r="N18" i="1"/>
  <c r="K18" i="1"/>
  <c r="M18" i="1"/>
  <c r="L18" i="1"/>
  <c r="K19" i="1"/>
  <c r="N19" i="1"/>
  <c r="M19" i="1"/>
  <c r="L19" i="1"/>
  <c r="O18" i="1" l="1"/>
  <c r="O21" i="1"/>
  <c r="O19" i="1"/>
  <c r="N24" i="1"/>
  <c r="H14" i="2" s="1"/>
  <c r="O17" i="1"/>
  <c r="O16" i="1"/>
  <c r="L24" i="1"/>
  <c r="F14" i="2" s="1"/>
  <c r="K24" i="1"/>
  <c r="I14" i="2" s="1"/>
  <c r="E11" i="2" s="1"/>
  <c r="M24" i="1"/>
  <c r="G14" i="2" s="1"/>
  <c r="E14" i="2" l="1"/>
  <c r="E15" i="2" s="1"/>
  <c r="O24" i="1"/>
  <c r="N10" i="1" s="1"/>
  <c r="E17" i="2" l="1"/>
  <c r="E18" i="2"/>
  <c r="E16" i="2"/>
  <c r="E19" i="2"/>
  <c r="E10" i="2"/>
</calcChain>
</file>

<file path=xl/sharedStrings.xml><?xml version="1.0" encoding="utf-8"?>
<sst xmlns="http://schemas.openxmlformats.org/spreadsheetml/2006/main" count="79" uniqueCount="66">
  <si>
    <t>Aizsprosta būvniecības laukuma malu,  aizsprosta ass un malu, rezerves ņemšanas vietas nospraušana dabā;</t>
  </si>
  <si>
    <t>Apauguma (sīkmeža un krūmu)novākšana no būvlaukuma</t>
  </si>
  <si>
    <t>Kūdras rakšana no rezerves ar ekskavatoru un novietošana atbērtnē</t>
  </si>
  <si>
    <t>Izpilddokumentācijas sagatavošana</t>
  </si>
  <si>
    <t>m2</t>
  </si>
  <si>
    <t>m3</t>
  </si>
  <si>
    <t xml:space="preserve">Aizsprosta izveidošana ar ekskavatoru un roku darbu </t>
  </si>
  <si>
    <t>gab.</t>
  </si>
  <si>
    <t>Ekskavatoru pārvietošanās ceļu, lokālo bāzes vietu iezīmēšana dabā,  saskaņošana ar Pasūtītāju</t>
  </si>
  <si>
    <t>kompl.</t>
  </si>
  <si>
    <t>Aizsprosta malu līdzināšana ar roku darbu</t>
  </si>
  <si>
    <t>Zemsedzes noņemšana no aizsprosta un kūdras ņemšanas vietas, to sagkabājot atpakaļiestrādei uz aizsprosta</t>
  </si>
  <si>
    <t>Mērvienība</t>
  </si>
  <si>
    <t>Daudzums</t>
  </si>
  <si>
    <t>Vienības izmaksas</t>
  </si>
  <si>
    <t>Kopā uz visu apjomu</t>
  </si>
  <si>
    <t>Laika norma (c/h)</t>
  </si>
  <si>
    <t>Darba samaksas likme (euro/h)</t>
  </si>
  <si>
    <t xml:space="preserve">Darba alga </t>
  </si>
  <si>
    <t>Būvizstrādājumi</t>
  </si>
  <si>
    <t xml:space="preserve">Mehānismi </t>
  </si>
  <si>
    <t xml:space="preserve">KOPĀ </t>
  </si>
  <si>
    <t>Darbietilpība (c/h)</t>
  </si>
  <si>
    <t>Summa</t>
  </si>
  <si>
    <t>Tiešās izmaksas kopā, t.sk. Darba dēvēja sociālais nodoklis (23,59%)</t>
  </si>
  <si>
    <t>Kopsavilkuma aprēķins nr.1</t>
  </si>
  <si>
    <t>(būvdarbu veids vai konstruktīvā elementa nosaukums)</t>
  </si>
  <si>
    <t xml:space="preserve">Objekta nosaukums: </t>
  </si>
  <si>
    <t>Būves nosaukums:</t>
  </si>
  <si>
    <t xml:space="preserve">Objekta adrese: </t>
  </si>
  <si>
    <t>Pasūtījuma nr.:</t>
  </si>
  <si>
    <t>Par kopējo summu (euro)</t>
  </si>
  <si>
    <t>Kopējā darbietilpība (c/h)</t>
  </si>
  <si>
    <t>Nr.p.k.</t>
  </si>
  <si>
    <t>kods, tāmes nr.</t>
  </si>
  <si>
    <t>Būvdarbu veids vai konstruktīvā elementa nosaukums</t>
  </si>
  <si>
    <t>Tāmes izmaksas</t>
  </si>
  <si>
    <t>Tai skaitā</t>
  </si>
  <si>
    <t>Darba alga</t>
  </si>
  <si>
    <t>Mehānismi</t>
  </si>
  <si>
    <t>Kopā</t>
  </si>
  <si>
    <t xml:space="preserve">Virsizdevumi </t>
  </si>
  <si>
    <t>t.sk. Darba aizsardzība</t>
  </si>
  <si>
    <t>Peļņa</t>
  </si>
  <si>
    <t>Pavisam kopā</t>
  </si>
  <si>
    <t xml:space="preserve">                          (paraksts un tā atšifrējums, datums)</t>
  </si>
  <si>
    <t xml:space="preserve">                           (paraksts un tā atšifrējums, datums)</t>
  </si>
  <si>
    <t>Rezerves ņemšanas vietas nogāžu izveidošana un nolīdzināšana</t>
  </si>
  <si>
    <t>Aizsprostu būvniecība</t>
  </si>
  <si>
    <t>Hidroloģiskā režīma stabilizēšanas darbiem dabas liegumā “Cenas tīrelis”</t>
  </si>
  <si>
    <t>Līguma nr._________________ __.pielikums</t>
  </si>
  <si>
    <t>Objekta nosaukums: Hidroloģiskā režīma stabilizēšanas darbiem dabas liegumā “Cenas tīrelis”</t>
  </si>
  <si>
    <t>Būves nosaukums: Aizsprostu būvniecība</t>
  </si>
  <si>
    <t>dabas liegums “Cenas tīrelis”</t>
  </si>
  <si>
    <t>Objekta adrese: dabas liegums “Cenas tīrelis”</t>
  </si>
  <si>
    <t>Tāmes izmaksas:</t>
  </si>
  <si>
    <t>EUR</t>
  </si>
  <si>
    <t>Tāme sastādīta:</t>
  </si>
  <si>
    <t>Tāme sastādīta 2025. gada tirgus cenās</t>
  </si>
  <si>
    <t xml:space="preserve">Lokālā tāme </t>
  </si>
  <si>
    <t>Būvdarbu nosaukums</t>
  </si>
  <si>
    <t>N.p.k.</t>
  </si>
  <si>
    <t>Aizsprostu būvniecības tāme</t>
  </si>
  <si>
    <t xml:space="preserve">Sastādīja: </t>
  </si>
  <si>
    <t>Sertifikāta Nr.:</t>
  </si>
  <si>
    <t>Pārbaudīja: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</si>
</sst>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  <numFmt numFmtId="166" formatCode="0.0"/>
    <numFmt numFmtId="167" formatCode="0."/>
  </numFmts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Times"/>
      <family val="1"/>
      <charset val="186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4" fillId="0" borderId="0"/>
  </cellStyleXfs>
  <cellXfs count="68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2" fillId="2" borderId="3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2" fontId="2" fillId="0" borderId="0" xfId="0" applyNumberFormat="1" applyFont="1"/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textRotation="90" wrapText="1"/>
    </xf>
    <xf numFmtId="167" fontId="2" fillId="2" borderId="3" xfId="0" applyNumberFormat="1" applyFont="1" applyFill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9" fontId="6" fillId="0" borderId="1" xfId="2" applyFont="1" applyBorder="1" applyAlignment="1">
      <alignment horizontal="center" vertical="center" wrapText="1"/>
    </xf>
    <xf numFmtId="43" fontId="6" fillId="0" borderId="1" xfId="1" applyFont="1" applyBorder="1" applyAlignment="1">
      <alignment vertical="center"/>
    </xf>
    <xf numFmtId="164" fontId="2" fillId="0" borderId="1" xfId="0" applyNumberFormat="1" applyFont="1" applyBorder="1"/>
    <xf numFmtId="164" fontId="2" fillId="0" borderId="0" xfId="0" applyNumberFormat="1" applyFont="1"/>
    <xf numFmtId="0" fontId="6" fillId="0" borderId="0" xfId="0" applyFont="1"/>
    <xf numFmtId="0" fontId="2" fillId="0" borderId="4" xfId="0" applyFont="1" applyBorder="1"/>
    <xf numFmtId="0" fontId="2" fillId="0" borderId="6" xfId="0" applyFont="1" applyBorder="1"/>
    <xf numFmtId="43" fontId="2" fillId="0" borderId="0" xfId="0" applyNumberFormat="1" applyFont="1"/>
    <xf numFmtId="165" fontId="2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43" fontId="2" fillId="0" borderId="1" xfId="1" applyFont="1" applyBorder="1" applyAlignment="1">
      <alignment vertical="center"/>
    </xf>
    <xf numFmtId="166" fontId="2" fillId="0" borderId="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6" fillId="0" borderId="10" xfId="0" applyFont="1" applyBorder="1" applyAlignment="1">
      <alignment horizontal="right"/>
    </xf>
    <xf numFmtId="43" fontId="6" fillId="0" borderId="3" xfId="1" applyFont="1" applyBorder="1"/>
    <xf numFmtId="9" fontId="2" fillId="0" borderId="2" xfId="2" applyFont="1" applyBorder="1" applyAlignment="1">
      <alignment horizontal="right"/>
    </xf>
    <xf numFmtId="43" fontId="2" fillId="0" borderId="1" xfId="1" applyFont="1" applyBorder="1"/>
    <xf numFmtId="0" fontId="6" fillId="0" borderId="2" xfId="0" applyFont="1" applyBorder="1" applyAlignment="1">
      <alignment horizontal="right"/>
    </xf>
    <xf numFmtId="43" fontId="6" fillId="0" borderId="1" xfId="1" applyFont="1" applyBorder="1"/>
    <xf numFmtId="0" fontId="7" fillId="0" borderId="0" xfId="3" applyFont="1" applyAlignment="1">
      <alignment horizontal="left" vertical="center"/>
    </xf>
    <xf numFmtId="0" fontId="7" fillId="0" borderId="0" xfId="3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7" fillId="0" borderId="0" xfId="3" applyFont="1" applyAlignment="1">
      <alignment vertical="center"/>
    </xf>
    <xf numFmtId="1" fontId="2" fillId="0" borderId="3" xfId="0" applyNumberFormat="1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6" fillId="0" borderId="3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right" wrapText="1"/>
    </xf>
    <xf numFmtId="0" fontId="5" fillId="0" borderId="2" xfId="0" applyFont="1" applyBorder="1" applyAlignment="1">
      <alignment horizontal="center" vertical="center" textRotation="90" wrapText="1"/>
    </xf>
    <xf numFmtId="2" fontId="5" fillId="0" borderId="1" xfId="0" applyNumberFormat="1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</cellXfs>
  <cellStyles count="5">
    <cellStyle name="Comma" xfId="1" builtinId="3"/>
    <cellStyle name="Normal" xfId="0" builtinId="0"/>
    <cellStyle name="Normal 2 10" xfId="4" xr:uid="{1D9CDE35-D0B5-4BF7-AB55-6FD8EEB8C770}"/>
    <cellStyle name="Normal 62" xfId="3" xr:uid="{300D912D-896E-4FE3-87E5-36AC49D8945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C9334-FF2F-422C-8D0E-79C36EC9E0DE}">
  <dimension ref="A2:Q29"/>
  <sheetViews>
    <sheetView tabSelected="1" workbookViewId="0"/>
  </sheetViews>
  <sheetFormatPr defaultColWidth="9.109375" defaultRowHeight="13.8" x14ac:dyDescent="0.25"/>
  <cols>
    <col min="1" max="1" width="9.109375" style="6"/>
    <col min="2" max="2" width="12.109375" style="6" customWidth="1"/>
    <col min="3" max="3" width="43" style="6" customWidth="1"/>
    <col min="4" max="4" width="6.109375" style="6" customWidth="1"/>
    <col min="5" max="5" width="13.88671875" style="6" customWidth="1"/>
    <col min="6" max="8" width="17.109375" style="6" customWidth="1"/>
    <col min="9" max="9" width="14.88671875" style="6" customWidth="1"/>
    <col min="10" max="16384" width="9.109375" style="6"/>
  </cols>
  <sheetData>
    <row r="2" spans="1:17" x14ac:dyDescent="0.25">
      <c r="A2" s="52" t="s">
        <v>25</v>
      </c>
      <c r="B2" s="52"/>
      <c r="C2" s="52"/>
      <c r="D2" s="52"/>
      <c r="E2" s="52"/>
      <c r="F2" s="52"/>
      <c r="G2" s="52"/>
      <c r="H2" s="52"/>
      <c r="I2" s="52"/>
    </row>
    <row r="3" spans="1:17" x14ac:dyDescent="0.25">
      <c r="A3" s="53" t="s">
        <v>49</v>
      </c>
      <c r="B3" s="53"/>
      <c r="C3" s="53"/>
      <c r="D3" s="53"/>
      <c r="E3" s="53"/>
      <c r="F3" s="53"/>
      <c r="G3" s="53"/>
      <c r="H3" s="53"/>
      <c r="I3" s="53"/>
      <c r="J3" s="22"/>
      <c r="K3" s="22"/>
      <c r="L3" s="22"/>
      <c r="M3" s="22"/>
      <c r="N3" s="22"/>
      <c r="O3" s="22"/>
      <c r="P3" s="22"/>
      <c r="Q3" s="22"/>
    </row>
    <row r="4" spans="1:17" x14ac:dyDescent="0.25">
      <c r="A4" s="54" t="s">
        <v>26</v>
      </c>
      <c r="B4" s="54"/>
      <c r="C4" s="54"/>
      <c r="D4" s="54"/>
      <c r="E4" s="54"/>
      <c r="F4" s="54"/>
      <c r="G4" s="54"/>
      <c r="H4" s="54"/>
      <c r="I4" s="54"/>
    </row>
    <row r="5" spans="1:17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7" x14ac:dyDescent="0.25">
      <c r="A6" s="6" t="s">
        <v>27</v>
      </c>
      <c r="C6" s="23" t="str">
        <f>A3</f>
        <v>Hidroloģiskā režīma stabilizēšanas darbiem dabas liegumā “Cenas tīrelis”</v>
      </c>
      <c r="D6" s="23"/>
      <c r="E6" s="23"/>
      <c r="F6" s="23"/>
      <c r="G6" s="23"/>
      <c r="H6" s="23"/>
      <c r="I6" s="23"/>
    </row>
    <row r="7" spans="1:17" x14ac:dyDescent="0.25">
      <c r="A7" s="6" t="s">
        <v>28</v>
      </c>
      <c r="C7" s="23" t="s">
        <v>48</v>
      </c>
      <c r="D7" s="23"/>
      <c r="E7" s="24"/>
      <c r="F7" s="24"/>
      <c r="G7" s="24"/>
      <c r="H7" s="24"/>
      <c r="I7" s="24"/>
    </row>
    <row r="8" spans="1:17" x14ac:dyDescent="0.25">
      <c r="A8" s="6" t="s">
        <v>29</v>
      </c>
      <c r="C8" s="23" t="s">
        <v>53</v>
      </c>
      <c r="D8" s="23"/>
      <c r="E8" s="24"/>
      <c r="F8" s="24"/>
      <c r="G8" s="24"/>
      <c r="H8" s="24"/>
      <c r="I8" s="24"/>
    </row>
    <row r="9" spans="1:17" x14ac:dyDescent="0.25">
      <c r="A9" s="6" t="s">
        <v>30</v>
      </c>
      <c r="C9" s="23"/>
      <c r="D9" s="23"/>
      <c r="E9" s="24"/>
      <c r="F9" s="24"/>
      <c r="G9" s="24"/>
      <c r="H9" s="24"/>
      <c r="I9" s="24"/>
    </row>
    <row r="10" spans="1:17" x14ac:dyDescent="0.25">
      <c r="C10" s="6" t="s">
        <v>31</v>
      </c>
      <c r="E10" s="25">
        <f>E19</f>
        <v>0</v>
      </c>
    </row>
    <row r="11" spans="1:17" x14ac:dyDescent="0.25">
      <c r="C11" s="6" t="s">
        <v>32</v>
      </c>
      <c r="E11" s="26">
        <f>SUM(I14:I14)</f>
        <v>0</v>
      </c>
    </row>
    <row r="12" spans="1:17" ht="57.75" customHeight="1" x14ac:dyDescent="0.25">
      <c r="A12" s="55" t="s">
        <v>33</v>
      </c>
      <c r="B12" s="55" t="s">
        <v>34</v>
      </c>
      <c r="C12" s="56" t="s">
        <v>35</v>
      </c>
      <c r="D12" s="57"/>
      <c r="E12" s="55" t="s">
        <v>36</v>
      </c>
      <c r="F12" s="55" t="s">
        <v>37</v>
      </c>
      <c r="G12" s="55"/>
      <c r="H12" s="55"/>
      <c r="I12" s="55" t="s">
        <v>22</v>
      </c>
    </row>
    <row r="13" spans="1:17" x14ac:dyDescent="0.25">
      <c r="A13" s="55"/>
      <c r="B13" s="55"/>
      <c r="C13" s="58"/>
      <c r="D13" s="59"/>
      <c r="E13" s="55"/>
      <c r="F13" s="5" t="s">
        <v>38</v>
      </c>
      <c r="G13" s="5" t="s">
        <v>19</v>
      </c>
      <c r="H13" s="5" t="s">
        <v>39</v>
      </c>
      <c r="I13" s="55"/>
    </row>
    <row r="14" spans="1:17" x14ac:dyDescent="0.25">
      <c r="A14" s="27">
        <v>1</v>
      </c>
      <c r="B14" s="30"/>
      <c r="C14" s="31" t="s">
        <v>62</v>
      </c>
      <c r="D14" s="28"/>
      <c r="E14" s="29">
        <f t="shared" ref="E14" si="0">SUM(F14:H14)</f>
        <v>0</v>
      </c>
      <c r="F14" s="29">
        <f>Tāme!L24</f>
        <v>0</v>
      </c>
      <c r="G14" s="29">
        <f>Tāme!M24</f>
        <v>0</v>
      </c>
      <c r="H14" s="29">
        <f>Tāme!N24</f>
        <v>0</v>
      </c>
      <c r="I14" s="29">
        <f>Tāme!K24</f>
        <v>0</v>
      </c>
    </row>
    <row r="15" spans="1:17" x14ac:dyDescent="0.25">
      <c r="A15" s="46" t="s">
        <v>40</v>
      </c>
      <c r="B15" s="46"/>
      <c r="C15" s="47"/>
      <c r="D15" s="32"/>
      <c r="E15" s="33">
        <f>SUM(E14:E14)</f>
        <v>0</v>
      </c>
    </row>
    <row r="16" spans="1:17" x14ac:dyDescent="0.25">
      <c r="A16" s="48" t="s">
        <v>41</v>
      </c>
      <c r="B16" s="48"/>
      <c r="C16" s="49"/>
      <c r="D16" s="34"/>
      <c r="E16" s="35">
        <f>ROUND(E15*D16,2)</f>
        <v>0</v>
      </c>
      <c r="G16" s="21"/>
    </row>
    <row r="17" spans="1:7" x14ac:dyDescent="0.25">
      <c r="A17" s="48" t="s">
        <v>42</v>
      </c>
      <c r="B17" s="48"/>
      <c r="C17" s="49"/>
      <c r="D17" s="34"/>
      <c r="E17" s="35">
        <f>E15*0</f>
        <v>0</v>
      </c>
    </row>
    <row r="18" spans="1:7" x14ac:dyDescent="0.25">
      <c r="A18" s="48" t="s">
        <v>43</v>
      </c>
      <c r="B18" s="48"/>
      <c r="C18" s="49"/>
      <c r="D18" s="34"/>
      <c r="E18" s="35">
        <f>ROUND(E15*D18,2)</f>
        <v>0</v>
      </c>
    </row>
    <row r="19" spans="1:7" x14ac:dyDescent="0.25">
      <c r="A19" s="50" t="s">
        <v>44</v>
      </c>
      <c r="B19" s="50"/>
      <c r="C19" s="51"/>
      <c r="D19" s="36"/>
      <c r="E19" s="37">
        <f>ROUND(E15+E16+E18,2)</f>
        <v>0</v>
      </c>
      <c r="G19" s="21"/>
    </row>
    <row r="21" spans="1:7" x14ac:dyDescent="0.25">
      <c r="A21" s="38" t="s">
        <v>63</v>
      </c>
    </row>
    <row r="22" spans="1:7" x14ac:dyDescent="0.25">
      <c r="A22" s="38" t="s">
        <v>45</v>
      </c>
    </row>
    <row r="23" spans="1:7" x14ac:dyDescent="0.25">
      <c r="A23" s="38" t="s">
        <v>64</v>
      </c>
    </row>
    <row r="24" spans="1:7" x14ac:dyDescent="0.25">
      <c r="A24" s="39"/>
    </row>
    <row r="25" spans="1:7" x14ac:dyDescent="0.25">
      <c r="A25" s="38" t="s">
        <v>65</v>
      </c>
    </row>
    <row r="26" spans="1:7" x14ac:dyDescent="0.25">
      <c r="A26" s="38" t="s">
        <v>46</v>
      </c>
    </row>
    <row r="27" spans="1:7" x14ac:dyDescent="0.25">
      <c r="A27" s="38" t="s">
        <v>64</v>
      </c>
    </row>
    <row r="28" spans="1:7" x14ac:dyDescent="0.25">
      <c r="A28" s="40"/>
    </row>
    <row r="29" spans="1:7" x14ac:dyDescent="0.25">
      <c r="A29" s="41"/>
      <c r="E29" s="41"/>
    </row>
  </sheetData>
  <mergeCells count="14">
    <mergeCell ref="A2:I2"/>
    <mergeCell ref="A3:I3"/>
    <mergeCell ref="A4:I4"/>
    <mergeCell ref="A12:A13"/>
    <mergeCell ref="B12:B13"/>
    <mergeCell ref="C12:D13"/>
    <mergeCell ref="E12:E13"/>
    <mergeCell ref="F12:H12"/>
    <mergeCell ref="I12:I13"/>
    <mergeCell ref="A15:C15"/>
    <mergeCell ref="A16:C16"/>
    <mergeCell ref="A17:C17"/>
    <mergeCell ref="A18:C18"/>
    <mergeCell ref="A19:C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04342-F359-40A5-80D1-8163FFB9E7A5}">
  <dimension ref="A1:O24"/>
  <sheetViews>
    <sheetView workbookViewId="0"/>
  </sheetViews>
  <sheetFormatPr defaultRowHeight="13.8" x14ac:dyDescent="0.25"/>
  <cols>
    <col min="1" max="1" width="8.88671875" style="6"/>
    <col min="2" max="2" width="50.6640625" style="6" customWidth="1"/>
    <col min="3" max="3" width="8.88671875" style="6"/>
    <col min="4" max="4" width="9.109375" style="7"/>
    <col min="5" max="5" width="7.88671875" style="6" customWidth="1"/>
    <col min="6" max="6" width="7.6640625" style="6" customWidth="1"/>
    <col min="7" max="7" width="7.88671875" style="6" customWidth="1"/>
    <col min="8" max="8" width="7.44140625" style="6" customWidth="1"/>
    <col min="9" max="9" width="8.5546875" style="6" customWidth="1"/>
    <col min="10" max="10" width="11.88671875" style="6" customWidth="1"/>
    <col min="11" max="11" width="11.109375" style="6" customWidth="1"/>
    <col min="12" max="12" width="6.88671875" style="6" customWidth="1"/>
    <col min="13" max="13" width="9.44140625" style="6" customWidth="1"/>
    <col min="14" max="14" width="7" style="6" customWidth="1"/>
    <col min="15" max="15" width="13.21875" style="6" customWidth="1"/>
    <col min="16" max="16384" width="8.88671875" style="6"/>
  </cols>
  <sheetData>
    <row r="1" spans="1:15" x14ac:dyDescent="0.25">
      <c r="A1" s="6" t="s">
        <v>50</v>
      </c>
    </row>
    <row r="2" spans="1:15" s="3" customFormat="1" ht="15.6" x14ac:dyDescent="0.3">
      <c r="A2" s="67" t="s">
        <v>59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15" s="3" customFormat="1" ht="15.6" x14ac:dyDescent="0.3">
      <c r="A3" s="53" t="s">
        <v>49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s="3" customFormat="1" ht="15.6" x14ac:dyDescent="0.3">
      <c r="A4" s="67" t="s">
        <v>26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</row>
    <row r="6" spans="1:15" x14ac:dyDescent="0.25">
      <c r="A6" s="6" t="s">
        <v>51</v>
      </c>
    </row>
    <row r="7" spans="1:15" x14ac:dyDescent="0.25">
      <c r="A7" s="6" t="s">
        <v>52</v>
      </c>
    </row>
    <row r="8" spans="1:15" x14ac:dyDescent="0.25">
      <c r="A8" s="6" t="s">
        <v>54</v>
      </c>
    </row>
    <row r="10" spans="1:15" x14ac:dyDescent="0.25">
      <c r="A10" s="6" t="s">
        <v>58</v>
      </c>
      <c r="D10" s="6"/>
      <c r="E10" s="11"/>
      <c r="F10" s="11"/>
      <c r="I10" s="12"/>
      <c r="L10" s="66" t="s">
        <v>55</v>
      </c>
      <c r="M10" s="66"/>
      <c r="N10" s="13">
        <f>O24</f>
        <v>0</v>
      </c>
      <c r="O10" s="6" t="s">
        <v>56</v>
      </c>
    </row>
    <row r="11" spans="1:15" x14ac:dyDescent="0.25">
      <c r="D11" s="6"/>
      <c r="E11" s="7"/>
      <c r="F11" s="11"/>
      <c r="I11" s="12"/>
      <c r="M11" s="14" t="s">
        <v>57</v>
      </c>
    </row>
    <row r="12" spans="1:15" ht="15" customHeight="1" x14ac:dyDescent="0.25">
      <c r="A12" s="64" t="s">
        <v>61</v>
      </c>
      <c r="B12" s="64" t="s">
        <v>60</v>
      </c>
      <c r="C12" s="61" t="s">
        <v>12</v>
      </c>
      <c r="D12" s="62" t="s">
        <v>13</v>
      </c>
      <c r="E12" s="63" t="s">
        <v>14</v>
      </c>
      <c r="F12" s="63"/>
      <c r="G12" s="63"/>
      <c r="H12" s="63"/>
      <c r="I12" s="63"/>
      <c r="J12" s="63"/>
      <c r="K12" s="63" t="s">
        <v>15</v>
      </c>
      <c r="L12" s="63"/>
      <c r="M12" s="63"/>
      <c r="N12" s="63"/>
      <c r="O12" s="63"/>
    </row>
    <row r="13" spans="1:15" ht="96" customHeight="1" x14ac:dyDescent="0.25">
      <c r="A13" s="65"/>
      <c r="B13" s="65"/>
      <c r="C13" s="61"/>
      <c r="D13" s="62"/>
      <c r="E13" s="15" t="s">
        <v>16</v>
      </c>
      <c r="F13" s="15" t="s">
        <v>17</v>
      </c>
      <c r="G13" s="15" t="s">
        <v>18</v>
      </c>
      <c r="H13" s="15" t="s">
        <v>19</v>
      </c>
      <c r="I13" s="15" t="s">
        <v>20</v>
      </c>
      <c r="J13" s="15" t="s">
        <v>21</v>
      </c>
      <c r="K13" s="15" t="s">
        <v>22</v>
      </c>
      <c r="L13" s="15" t="s">
        <v>18</v>
      </c>
      <c r="M13" s="15" t="s">
        <v>19</v>
      </c>
      <c r="N13" s="15" t="s">
        <v>20</v>
      </c>
      <c r="O13" s="15" t="s">
        <v>23</v>
      </c>
    </row>
    <row r="14" spans="1:15" s="45" customFormat="1" ht="19.8" customHeight="1" x14ac:dyDescent="0.3">
      <c r="A14" s="42">
        <v>1</v>
      </c>
      <c r="B14" s="42">
        <v>2</v>
      </c>
      <c r="C14" s="43">
        <v>3</v>
      </c>
      <c r="D14" s="44">
        <v>4</v>
      </c>
      <c r="E14" s="44">
        <v>5</v>
      </c>
      <c r="F14" s="44">
        <v>6</v>
      </c>
      <c r="G14" s="44">
        <v>7</v>
      </c>
      <c r="H14" s="44">
        <v>8</v>
      </c>
      <c r="I14" s="44">
        <v>9</v>
      </c>
      <c r="J14" s="44">
        <v>10</v>
      </c>
      <c r="K14" s="44">
        <v>11</v>
      </c>
      <c r="L14" s="44">
        <v>12</v>
      </c>
      <c r="M14" s="44">
        <v>13</v>
      </c>
      <c r="N14" s="44">
        <v>14</v>
      </c>
      <c r="O14" s="44">
        <v>15</v>
      </c>
    </row>
    <row r="15" spans="1:15" ht="27.6" x14ac:dyDescent="0.25">
      <c r="A15" s="16">
        <v>1</v>
      </c>
      <c r="B15" s="4" t="s">
        <v>8</v>
      </c>
      <c r="C15" s="2" t="s">
        <v>9</v>
      </c>
      <c r="D15" s="8">
        <v>1</v>
      </c>
      <c r="E15" s="8"/>
      <c r="F15" s="9"/>
      <c r="G15" s="9"/>
      <c r="H15" s="9"/>
      <c r="I15" s="10"/>
      <c r="J15" s="10">
        <f>SUM(G15:I15)</f>
        <v>0</v>
      </c>
      <c r="K15" s="10">
        <f>D15*E15</f>
        <v>0</v>
      </c>
      <c r="L15" s="10">
        <f>D15*G15</f>
        <v>0</v>
      </c>
      <c r="M15" s="10">
        <f>D15*H15</f>
        <v>0</v>
      </c>
      <c r="N15" s="10">
        <f>D15*I15</f>
        <v>0</v>
      </c>
      <c r="O15" s="10">
        <f>SUM(L15:N15)</f>
        <v>0</v>
      </c>
    </row>
    <row r="16" spans="1:15" ht="27.6" x14ac:dyDescent="0.25">
      <c r="A16" s="17">
        <v>2</v>
      </c>
      <c r="B16" s="1" t="s">
        <v>0</v>
      </c>
      <c r="C16" s="2" t="s">
        <v>9</v>
      </c>
      <c r="D16" s="8">
        <v>1</v>
      </c>
      <c r="E16" s="8"/>
      <c r="F16" s="9"/>
      <c r="G16" s="9"/>
      <c r="H16" s="9"/>
      <c r="I16" s="10"/>
      <c r="J16" s="10">
        <f t="shared" ref="J16:J23" si="0">SUM(G16:I16)</f>
        <v>0</v>
      </c>
      <c r="K16" s="10">
        <f t="shared" ref="K16:K23" si="1">D16*E16</f>
        <v>0</v>
      </c>
      <c r="L16" s="10">
        <f t="shared" ref="L16:L23" si="2">D16*G16</f>
        <v>0</v>
      </c>
      <c r="M16" s="10">
        <f t="shared" ref="M16:M23" si="3">D16*H16</f>
        <v>0</v>
      </c>
      <c r="N16" s="10">
        <f t="shared" ref="N16:N23" si="4">D16*I16</f>
        <v>0</v>
      </c>
      <c r="O16" s="10">
        <f t="shared" ref="O16:O23" si="5">SUM(L16:N16)</f>
        <v>0</v>
      </c>
    </row>
    <row r="17" spans="1:15" x14ac:dyDescent="0.25">
      <c r="A17" s="17">
        <v>3</v>
      </c>
      <c r="B17" s="1" t="s">
        <v>1</v>
      </c>
      <c r="C17" s="2" t="s">
        <v>4</v>
      </c>
      <c r="D17" s="8">
        <f>D20*60</f>
        <v>9360</v>
      </c>
      <c r="E17" s="8"/>
      <c r="F17" s="9"/>
      <c r="G17" s="9"/>
      <c r="H17" s="9"/>
      <c r="I17" s="10"/>
      <c r="J17" s="10">
        <f t="shared" si="0"/>
        <v>0</v>
      </c>
      <c r="K17" s="10">
        <f t="shared" si="1"/>
        <v>0</v>
      </c>
      <c r="L17" s="10">
        <f t="shared" si="2"/>
        <v>0</v>
      </c>
      <c r="M17" s="10">
        <f t="shared" si="3"/>
        <v>0</v>
      </c>
      <c r="N17" s="10">
        <f t="shared" si="4"/>
        <v>0</v>
      </c>
      <c r="O17" s="10">
        <f t="shared" si="5"/>
        <v>0</v>
      </c>
    </row>
    <row r="18" spans="1:15" ht="27.6" x14ac:dyDescent="0.25">
      <c r="A18" s="17">
        <v>4</v>
      </c>
      <c r="B18" s="1" t="s">
        <v>11</v>
      </c>
      <c r="C18" s="2" t="s">
        <v>5</v>
      </c>
      <c r="D18" s="8">
        <f>156*0.2</f>
        <v>31.200000000000003</v>
      </c>
      <c r="E18" s="8"/>
      <c r="F18" s="9"/>
      <c r="G18" s="9"/>
      <c r="H18" s="9"/>
      <c r="I18" s="10"/>
      <c r="J18" s="10">
        <f t="shared" si="0"/>
        <v>0</v>
      </c>
      <c r="K18" s="10">
        <f t="shared" si="1"/>
        <v>0</v>
      </c>
      <c r="L18" s="10">
        <f t="shared" si="2"/>
        <v>0</v>
      </c>
      <c r="M18" s="10">
        <f t="shared" si="3"/>
        <v>0</v>
      </c>
      <c r="N18" s="10">
        <f t="shared" si="4"/>
        <v>0</v>
      </c>
      <c r="O18" s="10">
        <f t="shared" si="5"/>
        <v>0</v>
      </c>
    </row>
    <row r="19" spans="1:15" ht="27.6" x14ac:dyDescent="0.25">
      <c r="A19" s="17">
        <v>5</v>
      </c>
      <c r="B19" s="1" t="s">
        <v>2</v>
      </c>
      <c r="C19" s="2" t="s">
        <v>5</v>
      </c>
      <c r="D19" s="8">
        <f>D20*0.2</f>
        <v>31.200000000000003</v>
      </c>
      <c r="E19" s="8"/>
      <c r="F19" s="9"/>
      <c r="G19" s="9"/>
      <c r="H19" s="9"/>
      <c r="I19" s="10"/>
      <c r="J19" s="10">
        <f t="shared" si="0"/>
        <v>0</v>
      </c>
      <c r="K19" s="10">
        <f t="shared" si="1"/>
        <v>0</v>
      </c>
      <c r="L19" s="10">
        <f t="shared" si="2"/>
        <v>0</v>
      </c>
      <c r="M19" s="10">
        <f t="shared" si="3"/>
        <v>0</v>
      </c>
      <c r="N19" s="10">
        <f t="shared" si="4"/>
        <v>0</v>
      </c>
      <c r="O19" s="10">
        <f t="shared" si="5"/>
        <v>0</v>
      </c>
    </row>
    <row r="20" spans="1:15" x14ac:dyDescent="0.25">
      <c r="A20" s="17">
        <v>6</v>
      </c>
      <c r="B20" s="1" t="s">
        <v>6</v>
      </c>
      <c r="C20" s="2" t="s">
        <v>7</v>
      </c>
      <c r="D20" s="8">
        <v>156</v>
      </c>
      <c r="E20" s="8"/>
      <c r="F20" s="9"/>
      <c r="G20" s="9"/>
      <c r="H20" s="9"/>
      <c r="I20" s="10"/>
      <c r="J20" s="10">
        <f t="shared" si="0"/>
        <v>0</v>
      </c>
      <c r="K20" s="10">
        <f t="shared" si="1"/>
        <v>0</v>
      </c>
      <c r="L20" s="10">
        <f t="shared" si="2"/>
        <v>0</v>
      </c>
      <c r="M20" s="10">
        <f t="shared" si="3"/>
        <v>0</v>
      </c>
      <c r="N20" s="10">
        <f t="shared" si="4"/>
        <v>0</v>
      </c>
      <c r="O20" s="10">
        <f t="shared" si="5"/>
        <v>0</v>
      </c>
    </row>
    <row r="21" spans="1:15" x14ac:dyDescent="0.25">
      <c r="A21" s="17">
        <v>7</v>
      </c>
      <c r="B21" s="1" t="s">
        <v>10</v>
      </c>
      <c r="C21" s="2" t="s">
        <v>4</v>
      </c>
      <c r="D21" s="8">
        <f>D20*60</f>
        <v>9360</v>
      </c>
      <c r="E21" s="8"/>
      <c r="F21" s="9"/>
      <c r="G21" s="9"/>
      <c r="H21" s="9"/>
      <c r="I21" s="10"/>
      <c r="J21" s="10">
        <f t="shared" si="0"/>
        <v>0</v>
      </c>
      <c r="K21" s="10">
        <f t="shared" si="1"/>
        <v>0</v>
      </c>
      <c r="L21" s="10">
        <f t="shared" si="2"/>
        <v>0</v>
      </c>
      <c r="M21" s="10">
        <f t="shared" si="3"/>
        <v>0</v>
      </c>
      <c r="N21" s="10">
        <f t="shared" si="4"/>
        <v>0</v>
      </c>
      <c r="O21" s="10">
        <f t="shared" si="5"/>
        <v>0</v>
      </c>
    </row>
    <row r="22" spans="1:15" ht="27.6" x14ac:dyDescent="0.25">
      <c r="A22" s="17">
        <v>8</v>
      </c>
      <c r="B22" s="1" t="s">
        <v>47</v>
      </c>
      <c r="C22" s="2" t="s">
        <v>7</v>
      </c>
      <c r="D22" s="8">
        <v>156</v>
      </c>
      <c r="E22" s="8"/>
      <c r="F22" s="9"/>
      <c r="G22" s="9"/>
      <c r="H22" s="9"/>
      <c r="I22" s="10"/>
      <c r="J22" s="10">
        <f t="shared" si="0"/>
        <v>0</v>
      </c>
      <c r="K22" s="10">
        <f t="shared" si="1"/>
        <v>0</v>
      </c>
      <c r="L22" s="10">
        <f t="shared" si="2"/>
        <v>0</v>
      </c>
      <c r="M22" s="10">
        <f t="shared" si="3"/>
        <v>0</v>
      </c>
      <c r="N22" s="10">
        <f t="shared" si="4"/>
        <v>0</v>
      </c>
      <c r="O22" s="10">
        <f t="shared" si="5"/>
        <v>0</v>
      </c>
    </row>
    <row r="23" spans="1:15" x14ac:dyDescent="0.25">
      <c r="A23" s="17">
        <v>9</v>
      </c>
      <c r="B23" s="1" t="s">
        <v>3</v>
      </c>
      <c r="C23" s="2" t="s">
        <v>9</v>
      </c>
      <c r="D23" s="8">
        <v>1</v>
      </c>
      <c r="E23" s="8"/>
      <c r="F23" s="9"/>
      <c r="G23" s="9"/>
      <c r="H23" s="9"/>
      <c r="I23" s="10"/>
      <c r="J23" s="10">
        <f t="shared" si="0"/>
        <v>0</v>
      </c>
      <c r="K23" s="10">
        <f t="shared" si="1"/>
        <v>0</v>
      </c>
      <c r="L23" s="10">
        <f t="shared" si="2"/>
        <v>0</v>
      </c>
      <c r="M23" s="10">
        <f t="shared" si="3"/>
        <v>0</v>
      </c>
      <c r="N23" s="10">
        <f t="shared" si="4"/>
        <v>0</v>
      </c>
      <c r="O23" s="10">
        <f t="shared" si="5"/>
        <v>0</v>
      </c>
    </row>
    <row r="24" spans="1:15" x14ac:dyDescent="0.25">
      <c r="A24" s="60" t="s">
        <v>24</v>
      </c>
      <c r="B24" s="60"/>
      <c r="C24" s="60"/>
      <c r="D24" s="60"/>
      <c r="E24" s="60"/>
      <c r="F24" s="60"/>
      <c r="G24" s="60"/>
      <c r="H24" s="60"/>
      <c r="I24" s="18"/>
      <c r="J24" s="19">
        <f t="shared" ref="J24:O24" si="6">SUM(J15:J23)</f>
        <v>0</v>
      </c>
      <c r="K24" s="19">
        <f t="shared" si="6"/>
        <v>0</v>
      </c>
      <c r="L24" s="19">
        <f t="shared" si="6"/>
        <v>0</v>
      </c>
      <c r="M24" s="19">
        <f t="shared" si="6"/>
        <v>0</v>
      </c>
      <c r="N24" s="19">
        <f t="shared" si="6"/>
        <v>0</v>
      </c>
      <c r="O24" s="20">
        <f t="shared" si="6"/>
        <v>0</v>
      </c>
    </row>
  </sheetData>
  <mergeCells count="11">
    <mergeCell ref="L10:M10"/>
    <mergeCell ref="A3:O3"/>
    <mergeCell ref="A4:O4"/>
    <mergeCell ref="A2:O2"/>
    <mergeCell ref="K12:O12"/>
    <mergeCell ref="A24:H24"/>
    <mergeCell ref="C12:C13"/>
    <mergeCell ref="D12:D13"/>
    <mergeCell ref="E12:J12"/>
    <mergeCell ref="B12:B13"/>
    <mergeCell ref="A12:A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Kopsavilkums</vt:lpstr>
      <vt:lpstr>Tāme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Agne Šusta</dc:creator>
  <cp:lastModifiedBy>Agne Susta</cp:lastModifiedBy>
  <dcterms:created xsi:type="dcterms:W3CDTF">2025-08-27T10:28:04Z</dcterms:created>
  <dcterms:modified xsi:type="dcterms:W3CDTF">2025-09-07T06:16:51Z</dcterms:modified>
</cp:coreProperties>
</file>