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Volumes/Intenso/04 MEDIJI/03 Iepirkumi/Aprīkojuma iepirkums/St/"/>
    </mc:Choice>
  </mc:AlternateContent>
  <xr:revisionPtr revIDLastSave="0" documentId="13_ncr:1_{D2A38E98-A4D6-9249-8E94-DF42D2E8CCCC}" xr6:coauthVersionLast="47" xr6:coauthVersionMax="47" xr10:uidLastSave="{00000000-0000-0000-0000-000000000000}"/>
  <bookViews>
    <workbookView xWindow="9460" yWindow="920" windowWidth="24940" windowHeight="19780" xr2:uid="{4AA341A1-9869-6947-84D3-3B6DD9611B96}"/>
  </bookViews>
  <sheets>
    <sheet name="Piedāvājuma forma" sheetId="1" r:id="rId1"/>
  </sheets>
  <definedNames>
    <definedName name="_xlnm.Print_Area" localSheetId="0">'Piedāvājuma forma'!$A$1:$M$82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3" i="1" l="1"/>
  <c r="M283" i="1" s="1"/>
  <c r="K282" i="1"/>
  <c r="M282" i="1" s="1"/>
  <c r="K281" i="1"/>
  <c r="M281" i="1" s="1"/>
  <c r="K280" i="1"/>
  <c r="M280" i="1" s="1"/>
  <c r="K279" i="1"/>
  <c r="M279" i="1" s="1"/>
  <c r="K278" i="1"/>
  <c r="M278" i="1" s="1"/>
  <c r="K277" i="1"/>
  <c r="M277" i="1" s="1"/>
  <c r="K276" i="1"/>
  <c r="M276" i="1" s="1"/>
  <c r="K275" i="1"/>
  <c r="M275" i="1" s="1"/>
  <c r="K274" i="1"/>
  <c r="M274" i="1" s="1"/>
  <c r="K273" i="1"/>
  <c r="M273" i="1" s="1"/>
  <c r="K271" i="1"/>
  <c r="M271" i="1" s="1"/>
  <c r="K270" i="1"/>
  <c r="M270" i="1" s="1"/>
  <c r="K269" i="1"/>
  <c r="M269" i="1" s="1"/>
  <c r="K268" i="1"/>
  <c r="M268" i="1" s="1"/>
  <c r="K267" i="1"/>
  <c r="M267" i="1" s="1"/>
  <c r="K260" i="1"/>
  <c r="M260" i="1" s="1"/>
  <c r="K259" i="1"/>
  <c r="M259" i="1" s="1"/>
  <c r="K258" i="1"/>
  <c r="M258" i="1" s="1"/>
  <c r="K257" i="1"/>
  <c r="M257" i="1" s="1"/>
  <c r="K256" i="1"/>
  <c r="M256" i="1" s="1"/>
  <c r="K255" i="1"/>
  <c r="M255" i="1" s="1"/>
  <c r="K254" i="1"/>
  <c r="M254" i="1" s="1"/>
  <c r="K253" i="1"/>
  <c r="M253" i="1" s="1"/>
  <c r="K252" i="1"/>
  <c r="M252" i="1" s="1"/>
  <c r="K251" i="1"/>
  <c r="M251" i="1" s="1"/>
  <c r="K250" i="1"/>
  <c r="M250" i="1" s="1"/>
  <c r="K249" i="1"/>
  <c r="M249" i="1" s="1"/>
  <c r="K248" i="1"/>
  <c r="M248" i="1" s="1"/>
  <c r="K247" i="1"/>
  <c r="M247" i="1" s="1"/>
  <c r="K246" i="1"/>
  <c r="M246" i="1" s="1"/>
  <c r="K245" i="1"/>
  <c r="M245" i="1" s="1"/>
  <c r="K236" i="1"/>
  <c r="M236" i="1" s="1"/>
  <c r="K235" i="1"/>
  <c r="M235" i="1" s="1"/>
  <c r="K234" i="1"/>
  <c r="M234" i="1" s="1"/>
  <c r="K233" i="1"/>
  <c r="M233" i="1" s="1"/>
  <c r="K232" i="1"/>
  <c r="M232" i="1" s="1"/>
  <c r="K231" i="1"/>
  <c r="M231" i="1" s="1"/>
  <c r="K230" i="1"/>
  <c r="M230" i="1" s="1"/>
  <c r="K229" i="1"/>
  <c r="M229" i="1" s="1"/>
  <c r="K223" i="1"/>
  <c r="M223" i="1" s="1"/>
  <c r="K222" i="1"/>
  <c r="M222" i="1" s="1"/>
  <c r="K221" i="1"/>
  <c r="M221" i="1" s="1"/>
  <c r="K224" i="1"/>
  <c r="M224" i="1" s="1"/>
  <c r="K220" i="1"/>
  <c r="M220" i="1" s="1"/>
  <c r="K219" i="1"/>
  <c r="M219" i="1" s="1"/>
  <c r="K218" i="1"/>
  <c r="M218" i="1" s="1"/>
  <c r="K217" i="1"/>
  <c r="M217" i="1" s="1"/>
  <c r="K216" i="1"/>
  <c r="M216" i="1" s="1"/>
  <c r="K208" i="1"/>
  <c r="M208" i="1" s="1"/>
  <c r="K207" i="1"/>
  <c r="M207" i="1" s="1"/>
  <c r="K189" i="1"/>
  <c r="M189" i="1" s="1"/>
  <c r="K188" i="1"/>
  <c r="M188" i="1" s="1"/>
  <c r="K186" i="1"/>
  <c r="M186" i="1" s="1"/>
  <c r="K185" i="1"/>
  <c r="M185" i="1" s="1"/>
  <c r="K183" i="1"/>
  <c r="M183" i="1" s="1"/>
  <c r="K172" i="1"/>
  <c r="M172" i="1" s="1"/>
  <c r="K160" i="1"/>
  <c r="M160" i="1" s="1"/>
  <c r="K151" i="1"/>
  <c r="M151" i="1" s="1"/>
  <c r="K150" i="1"/>
  <c r="M150" i="1" s="1"/>
  <c r="K149" i="1"/>
  <c r="M149" i="1" s="1"/>
  <c r="K148" i="1"/>
  <c r="M148" i="1" s="1"/>
  <c r="K147" i="1"/>
  <c r="M147" i="1" s="1"/>
  <c r="K146" i="1"/>
  <c r="M146" i="1" s="1"/>
  <c r="K145" i="1"/>
  <c r="M145" i="1" s="1"/>
  <c r="K144" i="1"/>
  <c r="M144" i="1" s="1"/>
  <c r="K143" i="1"/>
  <c r="M143" i="1" s="1"/>
  <c r="K142" i="1"/>
  <c r="M142" i="1" s="1"/>
  <c r="K141" i="1"/>
  <c r="M141" i="1" s="1"/>
  <c r="K140" i="1"/>
  <c r="M140" i="1" s="1"/>
  <c r="K138" i="1"/>
  <c r="M138" i="1" s="1"/>
  <c r="K137" i="1"/>
  <c r="M137" i="1" s="1"/>
  <c r="K136" i="1"/>
  <c r="M136" i="1" s="1"/>
  <c r="K135" i="1"/>
  <c r="M135" i="1" s="1"/>
  <c r="K134" i="1"/>
  <c r="M134" i="1" s="1"/>
  <c r="K132" i="1"/>
  <c r="M132" i="1" s="1"/>
  <c r="K131" i="1"/>
  <c r="M131" i="1" s="1"/>
  <c r="K130" i="1"/>
  <c r="M130" i="1" s="1"/>
  <c r="K129" i="1"/>
  <c r="M129" i="1" s="1"/>
  <c r="K128" i="1"/>
  <c r="M128" i="1" s="1"/>
  <c r="K127" i="1"/>
  <c r="M127" i="1" s="1"/>
  <c r="K112" i="1"/>
  <c r="M112" i="1" s="1"/>
  <c r="K111" i="1"/>
  <c r="M111" i="1" s="1"/>
  <c r="K110" i="1"/>
  <c r="M110" i="1" s="1"/>
  <c r="K109" i="1"/>
  <c r="M109" i="1" s="1"/>
  <c r="K103" i="1"/>
  <c r="M103" i="1" s="1"/>
  <c r="K102" i="1"/>
  <c r="M102" i="1" s="1"/>
  <c r="K101" i="1"/>
  <c r="M101" i="1" s="1"/>
  <c r="K100" i="1"/>
  <c r="M100" i="1" s="1"/>
  <c r="K96" i="1"/>
  <c r="M96" i="1" s="1"/>
  <c r="K95" i="1"/>
  <c r="M95" i="1" s="1"/>
  <c r="K94" i="1"/>
  <c r="M94" i="1" s="1"/>
  <c r="K93" i="1"/>
  <c r="M93" i="1" s="1"/>
  <c r="K92" i="1"/>
  <c r="M92" i="1" s="1"/>
  <c r="K91" i="1"/>
  <c r="M91" i="1" s="1"/>
  <c r="K265" i="1"/>
  <c r="M265" i="1" s="1"/>
  <c r="K264" i="1"/>
  <c r="M264" i="1" s="1"/>
  <c r="K263" i="1"/>
  <c r="M263" i="1" s="1"/>
  <c r="K262" i="1"/>
  <c r="M262" i="1" s="1"/>
  <c r="K244" i="1"/>
  <c r="M244" i="1" s="1"/>
  <c r="K243" i="1"/>
  <c r="M243" i="1" s="1"/>
  <c r="K242" i="1"/>
  <c r="M242" i="1" s="1"/>
  <c r="K241" i="1"/>
  <c r="M241" i="1" s="1"/>
  <c r="K240" i="1"/>
  <c r="M240" i="1" s="1"/>
  <c r="K238" i="1"/>
  <c r="M238" i="1" s="1"/>
  <c r="K228" i="1"/>
  <c r="M228" i="1" s="1"/>
  <c r="K227" i="1"/>
  <c r="M227" i="1" s="1"/>
  <c r="K226" i="1"/>
  <c r="M226" i="1" s="1"/>
  <c r="K215" i="1"/>
  <c r="M215" i="1" s="1"/>
  <c r="K213" i="1"/>
  <c r="M213" i="1" s="1"/>
  <c r="K212" i="1"/>
  <c r="M212" i="1" s="1"/>
  <c r="K211" i="1"/>
  <c r="M211" i="1" s="1"/>
  <c r="K210" i="1"/>
  <c r="M210" i="1" s="1"/>
  <c r="K206" i="1"/>
  <c r="M206" i="1" s="1"/>
  <c r="K205" i="1"/>
  <c r="M205" i="1" s="1"/>
  <c r="K203" i="1"/>
  <c r="M203" i="1" s="1"/>
  <c r="K202" i="1"/>
  <c r="M202" i="1" s="1"/>
  <c r="K200" i="1"/>
  <c r="M200" i="1" s="1"/>
  <c r="K199" i="1"/>
  <c r="M199" i="1" s="1"/>
  <c r="K198" i="1"/>
  <c r="M198" i="1" s="1"/>
  <c r="K197" i="1"/>
  <c r="M197" i="1" s="1"/>
  <c r="K181" i="1"/>
  <c r="M181" i="1" s="1"/>
  <c r="K180" i="1"/>
  <c r="M180" i="1" s="1"/>
  <c r="K178" i="1"/>
  <c r="M178" i="1" s="1"/>
  <c r="K177" i="1"/>
  <c r="M177" i="1" s="1"/>
  <c r="K175" i="1"/>
  <c r="M175" i="1" s="1"/>
  <c r="K174" i="1"/>
  <c r="M174" i="1" s="1"/>
  <c r="K171" i="1"/>
  <c r="M171" i="1" s="1"/>
  <c r="K170" i="1"/>
  <c r="M170" i="1" s="1"/>
  <c r="K168" i="1"/>
  <c r="M168" i="1" s="1"/>
  <c r="K167" i="1"/>
  <c r="M167" i="1" s="1"/>
  <c r="K165" i="1"/>
  <c r="M165" i="1" s="1"/>
  <c r="K164" i="1"/>
  <c r="M164" i="1" s="1"/>
  <c r="K162" i="1"/>
  <c r="M162" i="1" s="1"/>
  <c r="K159" i="1"/>
  <c r="M159" i="1" s="1"/>
  <c r="K115" i="1"/>
  <c r="M115" i="1" s="1"/>
  <c r="K116" i="1"/>
  <c r="M116" i="1" s="1"/>
  <c r="K117" i="1"/>
  <c r="M117" i="1" s="1"/>
  <c r="K118" i="1"/>
  <c r="M118" i="1" s="1"/>
  <c r="K119" i="1"/>
  <c r="M119" i="1" s="1"/>
  <c r="K120" i="1"/>
  <c r="M120" i="1" s="1"/>
  <c r="K121" i="1"/>
  <c r="M121" i="1" s="1"/>
  <c r="K122" i="1"/>
  <c r="M122" i="1" s="1"/>
  <c r="K123" i="1"/>
  <c r="M123" i="1" s="1"/>
  <c r="K124" i="1"/>
  <c r="M124" i="1" s="1"/>
  <c r="K125" i="1"/>
  <c r="M125" i="1" s="1"/>
  <c r="K114" i="1"/>
  <c r="M114" i="1" s="1"/>
  <c r="K107" i="1"/>
  <c r="M107" i="1" s="1"/>
  <c r="K108" i="1"/>
  <c r="M108" i="1" s="1"/>
  <c r="K106" i="1"/>
  <c r="M106" i="1" s="1"/>
  <c r="K99" i="1"/>
  <c r="M99" i="1" s="1"/>
  <c r="K104" i="1"/>
  <c r="M104" i="1" s="1"/>
  <c r="K98" i="1"/>
  <c r="M98" i="1" s="1"/>
  <c r="K90" i="1"/>
  <c r="M90" i="1" s="1"/>
  <c r="K87" i="1"/>
  <c r="M87" i="1" s="1"/>
  <c r="K88" i="1"/>
  <c r="M88" i="1" s="1"/>
  <c r="K86" i="1"/>
  <c r="M86" i="1" s="1"/>
  <c r="K83" i="1"/>
  <c r="M83" i="1" s="1"/>
  <c r="K84" i="1"/>
  <c r="M84" i="1" s="1"/>
  <c r="K82" i="1"/>
  <c r="M82" i="1" s="1"/>
  <c r="K77" i="1"/>
  <c r="M77" i="1" s="1"/>
  <c r="K78" i="1"/>
  <c r="M78" i="1" s="1"/>
  <c r="K79" i="1"/>
  <c r="M79" i="1" s="1"/>
  <c r="K80" i="1"/>
  <c r="M80" i="1" s="1"/>
  <c r="K76" i="1"/>
  <c r="M76" i="1" s="1"/>
  <c r="K73" i="1"/>
  <c r="M73" i="1" s="1"/>
  <c r="K74" i="1"/>
  <c r="M74" i="1" s="1"/>
  <c r="K69" i="1"/>
  <c r="M69" i="1" s="1"/>
  <c r="K70" i="1"/>
  <c r="M70" i="1" s="1"/>
  <c r="K71" i="1"/>
  <c r="M71" i="1" s="1"/>
  <c r="K72" i="1"/>
  <c r="M72" i="1" s="1"/>
  <c r="K68" i="1"/>
  <c r="M68" i="1" s="1"/>
  <c r="M284" i="1" l="1"/>
  <c r="C293" i="1" s="1"/>
  <c r="M190" i="1"/>
  <c r="C292" i="1" s="1"/>
  <c r="M152" i="1"/>
  <c r="C291" i="1" s="1"/>
  <c r="C294" i="1" l="1"/>
  <c r="C295" i="1" l="1"/>
  <c r="C296" i="1" s="1"/>
</calcChain>
</file>

<file path=xl/sharedStrings.xml><?xml version="1.0" encoding="utf-8"?>
<sst xmlns="http://schemas.openxmlformats.org/spreadsheetml/2006/main" count="488" uniqueCount="303">
  <si>
    <t>Pielikums Nr. 2</t>
  </si>
  <si>
    <t>Tehniskā aprīkojuma iegāde redakciju vajadzībām I</t>
  </si>
  <si>
    <t>PIEDĀVĀJUMA FORMA</t>
  </si>
  <si>
    <t>&lt;&lt;Uzņēmuma nosaukums&gt;&gt;</t>
  </si>
  <si>
    <t>&lt;&lt;Reģistrācijas Nr.&gt;&gt;</t>
  </si>
  <si>
    <t>&lt;&lt;Juridiskā un faktiskā adrese&gt;&gt;</t>
  </si>
  <si>
    <t>PIEDĀVĀJUMS</t>
  </si>
  <si>
    <t>&lt;&lt;Vieta&gt;&gt; &lt;&lt;Datums&gt;&gt;</t>
  </si>
  <si>
    <t>&lt;&lt;Dokumenta numurs&gt;&gt;</t>
  </si>
  <si>
    <t>Pasūtītājs</t>
  </si>
  <si>
    <t>Iepirkuma priekšmets</t>
  </si>
  <si>
    <t>Piegādātājs</t>
  </si>
  <si>
    <t>Iepirkuma priekšmets ir tehniskā aprīkojuma iegāde redakciju vajadzībām (pirmā kārta).</t>
  </si>
  <si>
    <t>Nosaukums:</t>
  </si>
  <si>
    <t>Vien. Reģ. Nr.:</t>
  </si>
  <si>
    <t>Juridiskā adrese:</t>
  </si>
  <si>
    <t>Faktiskā adrese:</t>
  </si>
  <si>
    <t>Tālrunis:</t>
  </si>
  <si>
    <t>E-pasts:</t>
  </si>
  <si>
    <t>Kontaktpersonas vārds, uzvārds:</t>
  </si>
  <si>
    <t>TEHNISKAIS PIEDĀVĀJUMS</t>
  </si>
  <si>
    <t>1. VISPĀRĒJĀS PRASĪBAS, KAS ATTIECAS UZ VISĀM LOTĒM</t>
  </si>
  <si>
    <t>Prasība</t>
  </si>
  <si>
    <t>Pasūtītāja nosacījums</t>
  </si>
  <si>
    <t>Pretendenta piedāvājums</t>
  </si>
  <si>
    <t>Izpildes termiņš</t>
  </si>
  <si>
    <t>Piegādes adrese</t>
  </si>
  <si>
    <t>Cenā iekļautās izmaksas</t>
  </si>
  <si>
    <t>Preču piegāde</t>
  </si>
  <si>
    <t>Preces iepakojums transportēšanai</t>
  </si>
  <si>
    <t>Atbilstība CE</t>
  </si>
  <si>
    <t>Garantija</t>
  </si>
  <si>
    <t>Apmaksas nosacījumi</t>
  </si>
  <si>
    <t>2 mēnešu laikā no Līguma noslēgšanas brīža, bet ne vēlāk kā līdz 2026. gada 15. jūnijam.</t>
  </si>
  <si>
    <t>Preču saderība</t>
  </si>
  <si>
    <t>Piedāvājuma cenā jāiekļauj visas izmaksas, kas saistītas ar tehniskajai specifikācijai atbilstošas preces piegādi, izņemot PVN.</t>
  </si>
  <si>
    <t>Preču piegādi Pretendents veic Pasūtītāja telpās saskaņā ar piegādes adrešu uzskaitījumu Pasūtītāja atbildīgās personas klātbūtnē. Pirms piegādes veikšanas Pretendentam ir pienākums saskaņot ar Pasūtītāju piegādes adrešu sarakstu un atbildīgās personas par preču saņemšanu.</t>
  </si>
  <si>
    <t>Preces iepakojumam jābūt tādam, lai tiktu maksimāli samazināta iespēja sabojāt preci tās transportēšanas laikā. Par bojājumu novēršanu, kas radušies neatbilstoša iepakojuma dēļ transportēšanas laikā,  ir atbildīgs Pretendents.</t>
  </si>
  <si>
    <t>Pilnīga atbilstība.</t>
  </si>
  <si>
    <t>Visām komplektā esošajām precēm ir jābūt savstarpēji saderīgām.</t>
  </si>
  <si>
    <t>Garantija – vismaz 12 mēneši.</t>
  </si>
  <si>
    <t>Avanss līdz 30%.
Piegāde un apmaksa var tikt veikta pa daļām.</t>
  </si>
  <si>
    <t>2. TEHNISKĀS PRASĪBAS, KAS ATTIECAS UZ VISĀM LOTĒM</t>
  </si>
  <si>
    <t>2.1.	Ja tehniskajā specifikācijā norādīts konkrēts preču vai standarta nosaukums vai kāda cita norāde uz specifisku preču izcelsmi, īpašu procesu, zīmolu vai veidu, Pretendents var piedāvāt ekvivalentas preces vai atbilstību ekvivalentiem standartiem, kas atbilst tehniskās specifikācijas prasībām un parametriem un nodrošina tehniskajā specifikācijā prasīto darbību, pierādot ekvivalentumu.
2.2.	Visu iekārtu stāvoklis – jauns.
2.3.	Pasūtītājs katrai iekārtai ir minējis minimālajām tehniskajām prasībām atbilstošu iekārtu kā piemēru, ko Pretendents var piedāvāt iegādei. Pretendents tāpat var piedāvāt iegādei citu iekārtu, kas atbilst vismaz minimālajām tehniskajām prasībām (ir līdzvērtīga iekārtai, ko Pasūtītājs minējis kā piemēru) vai ir ar labāku tehnisko specifikāciju (ir labāka nekā iekārta, ko Pasūtītājs minējis kā piemēru). Ja Pretendents iegādei piedāvā citu iekārtu, tad Pretendentam jāskaidro iemesls, kāpēc tiek piedāvāta cita iekārta (piemēram, esošā iekārta tirgū vairs nav pieejama vai ir pieejams jaunāks modelis ar augstāku/labāku tehnisko specifikāciju u.c.).
2.4.	Ja iekārtai ir krāsu variācijas un tehniskajā specifikācijā nav norādīta konkrēta krāsa, tad Piegādātājam iekārtas krāsa pirms piegādes jāsaskaņo ar Pasūtītāju.
2.5.	Pretendenta iesniegtajā piedāvājumā obligāti jānorāda precīzs katras iekārtas modelis, ko Pretendents piedāvā iegādei. 
2.6.	Ja pastāv nesakritība starp tehniskajā specifikācijā uzskaitītajām minimālajām prasībām un iekārtas, ko Pasūtītājs sniedzis kā piemēru, tehniskajām prasībām, tad vērā ņemama iekārtas, kas sniegta kā piemērs, tehniskā specifikācija.</t>
  </si>
  <si>
    <t>3. TEHNISKĀ SPECIFIKĀCIJA</t>
  </si>
  <si>
    <t>1. lote. Datori un datortehnika</t>
  </si>
  <si>
    <t>Pretendents atzīmē ar "X", par kurām lotēm iesniedz piedāvājumu:</t>
  </si>
  <si>
    <t>Lote</t>
  </si>
  <si>
    <t>2. lote. Viedtālruņi</t>
  </si>
  <si>
    <t>3. lote. Foto/video tehnika</t>
  </si>
  <si>
    <t>Pretendents iesniedz piedāvājumu par sekojošām lotēm:</t>
  </si>
  <si>
    <t>Nr.p.k.</t>
  </si>
  <si>
    <t>Iekārtu skaits - prasība</t>
  </si>
  <si>
    <t>Iekārtu skaits - piedāvājums</t>
  </si>
  <si>
    <t>Ja piedāvātais iekārtas modelis atšķiras no prasītā, sniegt skaidrojumu, kāpēc tiek piedāvāts cits iekārtas modelis</t>
  </si>
  <si>
    <t>Cena par vienību, EUR bez PVN - piedāvājums</t>
  </si>
  <si>
    <t>Cena par visām vienībām, EUR bez PVN - piedāvājums</t>
  </si>
  <si>
    <t>Portatīvais dators – lielais. 15,6–16 collu biznesa klases klēpjdators</t>
  </si>
  <si>
    <t>Iekārtas modelis piemēram - prasība</t>
  </si>
  <si>
    <t>Iekārtas raksturojums (sīkāka tehniskā specifikācija pieejama Pielikumā Nr. 1 pie iepirkuma) - prasība</t>
  </si>
  <si>
    <t>HP EliteBook 6 G1i 16" AD3A9ET#ABB
vai
Dell Pro 16 PC16250 16" Platinum Silver BTO105_PC16250_EMEA</t>
  </si>
  <si>
    <t>Iekārtas raksturojums - piedāvājums</t>
  </si>
  <si>
    <t>Iekārtas modelis - piedāvājums</t>
  </si>
  <si>
    <t>Portatīvais dators – mazais. 14 collu biznesa klases klēpjdators</t>
  </si>
  <si>
    <t>Hewlett Packard EliteBook 6 G1i 14 - Ultra 5-225U, 16GB, 512GB SSD, 14 WUXGA 400-nit AG, 5MP IR cam, WWAN-ready, Smartcard, FPR, ESTONIAN backlit keyboard, 56Wh, Win 11 Pro, 3 years (CL4R8ET#ARK)
vai
Dell DELL PRO 14 U5-235U/14FHD+/16GB/512SSD/W11P/3PS (US-KB) (BTO120_PC14250_EMEA_USK)</t>
  </si>
  <si>
    <t xml:space="preserve">Stacionārais dators – maketētāja. Profesionālas grafiskā dizaina  klases stacionārais dators
</t>
  </si>
  <si>
    <t>Dell Tower Plus EBT2250, Core Ultra 7 265, 32GB, 1TB, NVIDIA GeForce RTX 4070 SUPER 12GB (DLSS 3), Windows 11 Pro (EBT2250_ARL_008)</t>
  </si>
  <si>
    <t>Monitors - dokstacija 27”. 27” Biznesa klases monitors ar USB-C dokstaciju</t>
  </si>
  <si>
    <t>HP E27m G4 QHD USB-C
vai
HP Series 5 Pro 27-inch QHD Monitor
vai
Dell P2724DEB, 27" (210-BFMZ)</t>
  </si>
  <si>
    <t>Monitors maketētāja 32”. 32” grafiskā dizaina monitors</t>
  </si>
  <si>
    <t>Hewlett Packard E32K G5, 31.5" (6N4D6AA#ABB)
vai
Dell Pro 32 Plus 4K USB-C Hub Monitor - P3225QE</t>
  </si>
  <si>
    <t>Pele portatīvajam datoram. Bezvadu Bluetooth pele</t>
  </si>
  <si>
    <t>Hewlett Packard 255 Wireless Bluetooth Mouse - Multi-Surface, Dual-Mode - Black (8R3U1UT#ABB)
vai
Logitech M196, Wireless, Graphite (910-007459)</t>
  </si>
  <si>
    <t>Pele un klaviatūra stacionārajam datoram, bezvadu. Bezvadu klaviatūras un peles komplekts</t>
  </si>
  <si>
    <t>Kingston HP 330 Wireless Mouse and Keyboard Combination 2V9E6AA#ABB (2V9E6AA#ABB)
vai
Logitech MK295 Silent, Combo, Wireless, Eng/Rus (920-009807)</t>
  </si>
  <si>
    <t>USB austiņas ar vadu</t>
  </si>
  <si>
    <t>Bezvadu austiņas. Bezvadu Bluetooth austiņas ar mikrofonu</t>
  </si>
  <si>
    <t>Sennheiser ADAPT 160T, USB II (1000901)
vai
Jabra EVOLVE 20, STEREO UC USB C/A (4999-829-269)</t>
  </si>
  <si>
    <t>Poly Voyager 4320, UC, USB-A (76U49AA)</t>
  </si>
  <si>
    <t>Portatīvais dators - lielais Executive. Augstākās klases 15,6–16 collu biznesa klases klēpjdators vadītājam</t>
  </si>
  <si>
    <t>Dell Pro Max 16 MC16250 16" Magnetite 1026586981</t>
  </si>
  <si>
    <t xml:space="preserve">Stacionārais dators – parastais. </t>
  </si>
  <si>
    <t>Dell Pro Slim QCS1250, Core Ultra 5 235, 16GB, 512GB, Windows 11 Pro (BTO107_QCS1250_EMEA_NoKb)</t>
  </si>
  <si>
    <t>Portatīvais dators – maketētāja. Profesionālas grafiskā dizaina  klases portatīvais dators</t>
  </si>
  <si>
    <t>Dell Pro Max 16 Inch AMD Laptop</t>
  </si>
  <si>
    <t>Monitors 27”. 27” Biznesa klases monitors</t>
  </si>
  <si>
    <t>HP E27m G4 QHD USB-C
vai
Dell P2724DEB, 27" (210-BFMZ)</t>
  </si>
  <si>
    <t>Stacionārais dators</t>
  </si>
  <si>
    <t>Monitors</t>
  </si>
  <si>
    <t>Portatīvais dators</t>
  </si>
  <si>
    <t>Cietie diski</t>
  </si>
  <si>
    <t>Planšetdators</t>
  </si>
  <si>
    <t>Klaviatūra</t>
  </si>
  <si>
    <t>Viedtālrunis</t>
  </si>
  <si>
    <t>Samsung Galaxy S26 Ultra 512GB Black</t>
  </si>
  <si>
    <t>Samsung Galaxy S25 Ultra 256GB</t>
  </si>
  <si>
    <t>Apple iPhone 17 Pro 256GB</t>
  </si>
  <si>
    <t>Samsung Galaxy S26 Ultra 1TB Black</t>
  </si>
  <si>
    <t>KOPĀ PAR 1. LOTI, EUR BEZ PVN:</t>
  </si>
  <si>
    <t>KOPĀ PAR 2. LOTI, EUR BEZ PVN:</t>
  </si>
  <si>
    <t>Diktofons</t>
  </si>
  <si>
    <t>Cietais disks</t>
  </si>
  <si>
    <t>Seagate Basic 4TB Black</t>
  </si>
  <si>
    <t>Drons</t>
  </si>
  <si>
    <t>Universāls statīvs</t>
  </si>
  <si>
    <t>Manfrotto tripod kit MVK500190XV Alu Video Kit</t>
  </si>
  <si>
    <t>Camrock TH70 Tripod with Head 170cm</t>
  </si>
  <si>
    <t>Statīvs</t>
  </si>
  <si>
    <t>Samsung 1TB T7 Shield Portable SSD</t>
  </si>
  <si>
    <t>TP-Link TL-SG108 8-port</t>
  </si>
  <si>
    <t>Objektīvs</t>
  </si>
  <si>
    <t>Bezvadu mikrofoni</t>
  </si>
  <si>
    <t>Rode RØDE Wireless GO III lavalier wireless microphone set 2xTX+RX 3.5mm USB</t>
  </si>
  <si>
    <t>Galda mikrofoni</t>
  </si>
  <si>
    <t>Rode PodMic</t>
  </si>
  <si>
    <t>Rode WS14 Pop Filter for PodMic</t>
  </si>
  <si>
    <t>Mikrofonu filtri</t>
  </si>
  <si>
    <t>Mikrofonu statīvi</t>
  </si>
  <si>
    <t>Tie Studio Flex Pro Broadcast Mic Stand</t>
  </si>
  <si>
    <t>Rode DS1</t>
  </si>
  <si>
    <t>XLR kabeļi</t>
  </si>
  <si>
    <t>Gator Composer Series GCWC-XLR-10 XLR-Female - XLR-Male Cable 6m</t>
  </si>
  <si>
    <t>DJI Mini 5 Pro Fly More Combo (DJI RC 2) drons</t>
  </si>
  <si>
    <t>Kumutators (Switch)</t>
  </si>
  <si>
    <t>Nikon D780 Digital SLR Camera Kit 24-120mm VR</t>
  </si>
  <si>
    <t>Video stabilizators</t>
  </si>
  <si>
    <t>Mikrofonu komplekts</t>
  </si>
  <si>
    <t>Mikrofons</t>
  </si>
  <si>
    <t>RODE Wireless PRO wireless microphone 32-bit float 2.4GHz 260m 32GB Lavalier II</t>
  </si>
  <si>
    <t>Baterija</t>
  </si>
  <si>
    <t>Fotoaparāts</t>
  </si>
  <si>
    <t>Zibspuldze</t>
  </si>
  <si>
    <t>KOPĀ PAR 3. LOTI, EUR BEZ PVN:</t>
  </si>
  <si>
    <t>Kopsavilkums</t>
  </si>
  <si>
    <t>Pretendenta piedāvājums par sekojošām lotēm:</t>
  </si>
  <si>
    <t>Pretendenta piedāvājums, EUR bez PVN:</t>
  </si>
  <si>
    <t>Kopā, EUR bez PVN:</t>
  </si>
  <si>
    <t>PVN, 21%</t>
  </si>
  <si>
    <t>Kopā, EUR ar PVN:</t>
  </si>
  <si>
    <t>Vārds, uzvārds</t>
  </si>
  <si>
    <t>Datums, vieta</t>
  </si>
  <si>
    <t>Paraksts</t>
  </si>
  <si>
    <t>Piegādātāja pārstāvja amats</t>
  </si>
  <si>
    <t xml:space="preserve">
Projekts “Laikraksta “Staburags” un citu reģionālo laikrakstu kopīga digitālās transformācijas iniciatīva”
Projekta identifikācijas Nr. 2.2.1.5.i.0/1/24/A/CFLA/024</t>
  </si>
  <si>
    <t>Iepirkuma priekšmeta aprakstam Nr. 2.2.1.5.i.0/1/24/A/CFLA/024/6</t>
  </si>
  <si>
    <t>Sabiedrība ar ierobežotu atbildību “STABURAGS”</t>
  </si>
  <si>
    <t>Reģ. Nr. 48703000531</t>
  </si>
  <si>
    <t>Juridiskā adrese: Lāčplēša iela 4, Aizkraukle, Aizkraukles nov., LV-5101</t>
  </si>
  <si>
    <t>Iepirkumam Nr. 2.2.1.5.i.0/1/24/A/CFLA/024/6</t>
  </si>
  <si>
    <t>Sabiedrība ar ierobežotu atbildību “STABURAGS”
Reģ. Nr. 48703000531
Juridiskā adrese: Lāčplēša iela 4, Aizkraukle, Aizkraukles nov., LV-5101</t>
  </si>
  <si>
    <t>SIA “Staburags” laikraksta “Staburags” redakcija: Lāčplēša iela 4, Aizkraukle, LV-5101;
SIA “Novadu Ziņas” laikraksta “Neatkarīgās Tukuma Ziņas” redakcija: Brīvības laukums 10, Tukums, LV-3101;
SIA “Jaunais Kurzemnieks” laikraksta “Kurzemnieks” redakcija: 1905. gada iela 19, Kuldīga, LV-3301;
SIA “Brīvā Daugava” laikraksta “Brīvā Daugava” redakcija: Pasta iela 37, Jēkabpils, LV-5201;
SIA “Laikraksts Ziemeļlatvija” laikraksta “Ziemeļlatvija” redakcija: Rīgas iela 25, Valka, LV-4701;
SIA “Malienas Ziņas” laikraksta “Alūksnes un Malienas Ziņas” redakcija: Brūža iela 1, Alūksne, LV-4301;
SIA “Cēsu Druva” laikraksta “Druva” redakcija: Gaujas iela 8, Cēsis, LV-4101;
SIA “Izdevniecība Auseklis” laikraksta “Auseklis” redakcija: Jūras iela 6, Limbaži, LV-4001;
SIA “Laikraksts Stars” laikraksta “Stars” redakcija: Blaumaņa iela 17, Madona, LV-4801;
SIA “Vietējā” laikraksta “Vietējā Latgales Avīze” redakcija: Raiņa bulvāris 13A, Preiļi, LV-5301;
SIA “Rēzeknes Vēstis” laikraksta “Rēzeknes Vēstis” redakcija: Atbrīvošanas aleja 104, Rēzekne, LV-4601.</t>
  </si>
  <si>
    <t>Laikraksta “Alūksnes un Malienas Ziņas” redakcija (SIA “MALIENAS ZIŅAS”)</t>
  </si>
  <si>
    <t>Laikraksta “Auseklis” redakcija (SIA “IZDEVNIECĪBA AUSEKLIS”)</t>
  </si>
  <si>
    <t>Serveris</t>
  </si>
  <si>
    <t>Synology DiskStation DS224+</t>
  </si>
  <si>
    <t>Seagate 6TB, 5400rpm, 256 MB</t>
  </si>
  <si>
    <t>Dell 14 Plus 2 in 1 DB04250 Ice Blue, 14" WUXGA Touch, Core Ultra 9 288V, 32GB, 1TB, Windows 11 Pro</t>
  </si>
  <si>
    <t>Planšete</t>
  </si>
  <si>
    <t>Apple iPad Pro 11 (2024) Wi-Fi, 256GB, Space Black</t>
  </si>
  <si>
    <t>MSI Gaming Intel Extreme, Core i9-14900KF, 32GB (2x16) DDR5 RGB, 1TB NVMe Gen4, Windows 11 Pro</t>
  </si>
  <si>
    <t>Laikraksta “Brīvā Daugava” redakcija (SIA “BRĪVĀ DAUGAVA”)</t>
  </si>
  <si>
    <t>Dell OptiPlex 5060 SFF i3-8100 32GB 1TB SSD GT1030 2GB Win11Pro ReNew</t>
  </si>
  <si>
    <t>LG UltraGear 27GS60F-B 27" IPS 16:9</t>
  </si>
  <si>
    <t>Ārējais cietais disks</t>
  </si>
  <si>
    <t>Seagate One Touch 5TB 2.5"</t>
  </si>
  <si>
    <t>Laikraksta “Druva” redakcija (SIA “CĒSU DRUVA”)</t>
  </si>
  <si>
    <t>Dell Pro 16 PC16250</t>
  </si>
  <si>
    <t>Dell S2725HSM, 27"</t>
  </si>
  <si>
    <t>Dateks Intel Core i5 Gen12</t>
  </si>
  <si>
    <t>Laikraksta “Kurzemnieks” redakcija (SIA “JAUNAIS KURZEMNIEKS”)</t>
  </si>
  <si>
    <t>ASUS ProArt P16 H7606WM-RJ044X</t>
  </si>
  <si>
    <t>Lenovo IdeaPad Slim 3 14AMN8 82XN</t>
  </si>
  <si>
    <t>Lenovo IdeaPad Slim 3 15ABR8 - 15.6" - AMD Ryzen 5 - 7430U - 16 GB RAM - 1 TB SSD</t>
  </si>
  <si>
    <t>ASUS ProArt PA279CV</t>
  </si>
  <si>
    <t>Serveris-korpuss</t>
  </si>
  <si>
    <t>NAS korpuss QNAP TS-473A-8GB</t>
  </si>
  <si>
    <t>Serveris-cietais disks</t>
  </si>
  <si>
    <t>NAS cietais disks Seagate IronWolf ST8000VN004, 8000 GB</t>
  </si>
  <si>
    <t>Cietais disks (SSD) Western Digital Red SN700, M.2, 1 TB</t>
  </si>
  <si>
    <t>Laikraksta “Neatkarīgās Tukuma Ziņas” redakcija (SIA “Novadu Ziņas”)</t>
  </si>
  <si>
    <t>HP EliteBook 8 G1i 14 inch Notebook, AD3B9ET</t>
  </si>
  <si>
    <t>Dators</t>
  </si>
  <si>
    <t>HP EliteDesk 8 Mini G1i Desktop, 998R5ET</t>
  </si>
  <si>
    <t>HP Z2 Tower G1i Workstation, A40QHET</t>
  </si>
  <si>
    <t>HP Series 5 Pro 27 inch QHD Monitor, 9D9S0UT</t>
  </si>
  <si>
    <t>HP Series 7 Pro 31.5 inch 4K Moxnitor, 8Y2K9AA</t>
  </si>
  <si>
    <t>HDD Western Digital Red Pro 12TB 3.5" 512MB WD122KFBX</t>
  </si>
  <si>
    <t>Rezerves barošanas bloks darbstacijai</t>
  </si>
  <si>
    <t>UPS Ever Easyline 850AVR 850 VA</t>
  </si>
  <si>
    <t>Laikraksta “Rēzeknes Vēstis” redakcija (SIA “RĒZEKNES VĒSTIS”)</t>
  </si>
  <si>
    <t>MDATA GAMING i5-12400F 16GB 512GB SSD RTX 4060 Windows 11</t>
  </si>
  <si>
    <t>Dators ar monitoru</t>
  </si>
  <si>
    <t>Lenovo IdeaCentre AIO 24ARR9 IPS R3-7335U 16GB 512SSD EN W11 Grey F0HR008VLT</t>
  </si>
  <si>
    <t>Dell S2722DC 27 IPS QHD 16:9 210-BBRR</t>
  </si>
  <si>
    <t>MS programmatūra datoriem</t>
  </si>
  <si>
    <t>Microsoft EP2-06631 Office Home and Business 2024 English</t>
  </si>
  <si>
    <t>Klaviatūra un pele</t>
  </si>
  <si>
    <t>Dell Pro Keyboard and Mouse KM5221W (RU) 580-AJRV</t>
  </si>
  <si>
    <t>Fusion Accessories KM-05 EN/ RU</t>
  </si>
  <si>
    <t>Allview Viva H1003 LTE Pro 10.1" 3GB 32GB Black</t>
  </si>
  <si>
    <t>Laikraksta “Staburags” redakcija (SIA “Staburags”)</t>
  </si>
  <si>
    <t>Laikraksta “Stars” redakcija (SIA “Laikraksts STARS”)</t>
  </si>
  <si>
    <t>Lenovo ThinkCentre neo 50q Gen 4 i5-13420H, 512 GB, DDR4 (SO-DIMM) 16 GB, SSD 512 GB, Intel UHD Graphics Dynamic, Windows 11 Pro 12LN001YMH</t>
  </si>
  <si>
    <t>Lenovo M70q Tiny G6 U5-225t/32gb/512ssd/w11p/3os</t>
  </si>
  <si>
    <t>Lenovo ThinkCentre neo 55q Gen 6, Ryzen 5 220, 32GB, 512GB, Windows 11 Pro, Eng Keyboard</t>
  </si>
  <si>
    <t>Lenovo Yoga Slim 7 14ILL10 83JX0003NT, Intel® Core Ultra 5 - 226V, 16 GB, 1 TB, 14 ", Intel Arc Graphics 130V, pelēka krāsa, ne</t>
  </si>
  <si>
    <t>AOC Q27G42XE, Fast IPS, 180 Hz, WQHD, 27"</t>
  </si>
  <si>
    <t>Western Digital My Passport, 5TB</t>
  </si>
  <si>
    <t>Laikraksta “Vietējā Latgales Avīze” redakcija (SIA “Vietējā”)</t>
  </si>
  <si>
    <t>Mdata Business Ryzen 5 5600G, DDR4 16 GB, SSD 1 TB, AMD Radeon RX Vega 7 Dynamic, Windows 11 Pro</t>
  </si>
  <si>
    <t>Intop RM34747 Intel Core i5-14400F, 2 TB, DDR5 16 GB, SSD 2 TB, Nvidia GeForce RTX3050 8 GB GDDR6, Windows 11 Pro</t>
  </si>
  <si>
    <t>Philips 27E2N2500/00</t>
  </si>
  <si>
    <t>Dell KB216, EN/RU</t>
  </si>
  <si>
    <t>Datorpele</t>
  </si>
  <si>
    <t>Logitech B100</t>
  </si>
  <si>
    <t>Laikraksta “Ziemeļlatvija” redakcija (SIA “Laikraksts Ziemeļlatvija”)</t>
  </si>
  <si>
    <t>Apple iPhone 16 Pro 256 GB</t>
  </si>
  <si>
    <t>Xiaomi 15 ULTRA 16/512GB</t>
  </si>
  <si>
    <t>Samsung Galaxy S26 Ultra 512GB</t>
  </si>
  <si>
    <t>Samsung F956B Galaxy Fold6 512GB</t>
  </si>
  <si>
    <t>Apple iPhone 17 256GB White</t>
  </si>
  <si>
    <t>Apple iPhone 17 Pro Max 1TB Cosmic Orange</t>
  </si>
  <si>
    <t>Samsung Galaxy S25 - 5G smartphone - RAM 12 GB / Internal Memory 256 GB</t>
  </si>
  <si>
    <t>Galaxy S26 Ultra 5G 512GB</t>
  </si>
  <si>
    <t>Apple iPhone 17 512GB</t>
  </si>
  <si>
    <t>Samsung S731B Galaxy S25 FE 256GB Jetblack</t>
  </si>
  <si>
    <t>Samsung A566B Galaxy A56 128GB Awesome Graphite</t>
  </si>
  <si>
    <t>Samsung Galaxy A55 5G 128GB</t>
  </si>
  <si>
    <t>Samsung S25 Ultra 512GB</t>
  </si>
  <si>
    <t>Samsung S25 FE 256GB</t>
  </si>
  <si>
    <t>Fotokamera ar objektīvu komplektā</t>
  </si>
  <si>
    <t>Canon EOS R10 + RF-S 18-150mm F3.5-6.3 IS STM</t>
  </si>
  <si>
    <t>Olympus DM-720</t>
  </si>
  <si>
    <t>Stabilizators</t>
  </si>
  <si>
    <t>DJI Osmo Mobile 7P</t>
  </si>
  <si>
    <t>DJI MINI 3 (DJI RC)</t>
  </si>
  <si>
    <t>Stabilizēta sporta video kamera</t>
  </si>
  <si>
    <t>Canon RF-S 18-150mm F3.5-6.3 IS STM Lens</t>
  </si>
  <si>
    <t>DJI Osmo Pocket 3 Creator Combo sporta kamera</t>
  </si>
  <si>
    <t>Fotokamera ar objektīvu</t>
  </si>
  <si>
    <t>Austiņas</t>
  </si>
  <si>
    <t>JBL Tune 660 NC</t>
  </si>
  <si>
    <t>Rode Wireless GO Gen 3 Black</t>
  </si>
  <si>
    <t>Olympus OM SYSTEM WS-883</t>
  </si>
  <si>
    <t>Canon EOS R7 + RF-S 18-150 mm</t>
  </si>
  <si>
    <t>Tascam DR-40X</t>
  </si>
  <si>
    <t>Olympus WS-883</t>
  </si>
  <si>
    <r>
      <t>Kumutators (</t>
    </r>
    <r>
      <rPr>
        <i/>
        <sz val="9"/>
        <color theme="1"/>
        <rFont val="Times New Roman"/>
        <family val="1"/>
      </rPr>
      <t>Switch</t>
    </r>
    <r>
      <rPr>
        <sz val="9"/>
        <color theme="1"/>
        <rFont val="Times New Roman"/>
        <family val="1"/>
      </rPr>
      <t>)</t>
    </r>
  </si>
  <si>
    <t>Dahua PFS3006-4ET-60</t>
  </si>
  <si>
    <t>Canon EOS R10 RF-S 18-150mm S EU26</t>
  </si>
  <si>
    <t>DJI Gimbal Osmo Mobile SE viedtālruņa stabilizators</t>
  </si>
  <si>
    <t>Atmiņas karšu komplekts</t>
  </si>
  <si>
    <t>LEXAR Pro 1800x SDXC U3 (V60) UHS-II R270/W180 64GB - 2 iepakojumā</t>
  </si>
  <si>
    <t>Canon Speedlite EL-10</t>
  </si>
  <si>
    <t>Rode Wireless GO III + Interview GO lavalier bezvadu mikrofona komplekts ar rokturi</t>
  </si>
  <si>
    <t>SMALLRIG 4668 WINDPROOF LIVE BROADCAST STABILIZER STAND ENCORE PT60 4668</t>
  </si>
  <si>
    <t>Gaismas</t>
  </si>
  <si>
    <t>Neewer Bi-color 660LED2-LampLightingKit</t>
  </si>
  <si>
    <t>Canon LP-E17 battery</t>
  </si>
  <si>
    <t>Skaļrunis</t>
  </si>
  <si>
    <t>Edifier R1280DBS 2.0 Black</t>
  </si>
  <si>
    <t>DJI MINI PRO 4 Fly more combo drone ar DJI RC GL remote</t>
  </si>
  <si>
    <t>Video kamera</t>
  </si>
  <si>
    <t>Sony HXR-NX800</t>
  </si>
  <si>
    <t>Hibrīdkamera ar objektīvu</t>
  </si>
  <si>
    <t>Canon EOS-R100 + 18-45mm f4.5-6.3 IS STM</t>
  </si>
  <si>
    <t>Objektīvu adapteris</t>
  </si>
  <si>
    <t>Canon EOS Canon Control Ring Mount Adapter EF-EOS R</t>
  </si>
  <si>
    <t>Kameras akumulators</t>
  </si>
  <si>
    <t>Canon LP-E17 akumulators</t>
  </si>
  <si>
    <t>Video statīvs</t>
  </si>
  <si>
    <t>Benro KH25PC</t>
  </si>
  <si>
    <t>Benro BMLIVESTAL</t>
  </si>
  <si>
    <t>TP-LINK TL-SG1005LP 5-Port Gigabit Desktop PoE Switch with 4-Port PoE+</t>
  </si>
  <si>
    <t>Canon EOS R10 RF-S + 18-45mm f4.5-6.3 IS STM + EF-EOS-R</t>
  </si>
  <si>
    <t>TV turētājs</t>
  </si>
  <si>
    <t>NEOMOUNTS 50 kg, 32-75", NM-M1700BLACK</t>
  </si>
  <si>
    <t>Video kameras baterija</t>
  </si>
  <si>
    <t>Sony BP-U70</t>
  </si>
  <si>
    <t>Olympus WS-882 Silver</t>
  </si>
  <si>
    <t>Canon EOS R6 Mark II</t>
  </si>
  <si>
    <t>Canon RF 24-70 mm f/2.8</t>
  </si>
  <si>
    <t>SWIT PL-E90 3 Kit 90W Portable Bi-color SMD Panel LED light</t>
  </si>
  <si>
    <t>DJI MINI 5 PRO</t>
  </si>
  <si>
    <t>Olympus LS-P1</t>
  </si>
  <si>
    <t>Nikon Z7 II</t>
  </si>
  <si>
    <t>Nikon AF-S NIKKOR 70-200mm f/2.8E FL ED VR</t>
  </si>
  <si>
    <t>Nikon AF-S NIKKOR 24-70mm f/2.8E ED VR</t>
  </si>
  <si>
    <t>Nikon Mount Adapter FTZ II</t>
  </si>
  <si>
    <t>Puluz PU3153B Wireless Lavalier Microphone 1 TX + 1 RX</t>
  </si>
  <si>
    <t>Røde Wireless GO II Single</t>
  </si>
  <si>
    <t>Sporta kamera</t>
  </si>
  <si>
    <t>Insta360 GO 3S - 128GB Action Camera Kit</t>
  </si>
  <si>
    <t>DJI Air 3S Fly More Combo (DJI RC 2) drons</t>
  </si>
  <si>
    <t>DJI MIC 2 2TX+1RX+CASE mikrofons</t>
  </si>
  <si>
    <t>DJI Osmo Nano (128GB) sporta kamera</t>
  </si>
  <si>
    <t>Canon EOS R7 RF-S 18-150mm + EF-EOS Aadapter</t>
  </si>
  <si>
    <t>Fotokamera ar objektīvu un adapteri</t>
  </si>
  <si>
    <t>Hohem iSteady V3 Kit</t>
  </si>
  <si>
    <t>JBL Quantum 100</t>
  </si>
  <si>
    <t>SARAMONIC BLINK 100 B6</t>
  </si>
  <si>
    <t>Philips DVT6115</t>
  </si>
  <si>
    <t>Piedāvājuma derīguma termiņš: 60 dienas no piedāvājuma iesniegšanas brīža.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</si>
</sst>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10" x14ac:knownFonts="1">
    <font>
      <sz val="12"/>
      <color theme="1"/>
      <name val="Aptos Narrow"/>
      <family val="2"/>
      <scheme val="minor"/>
    </font>
    <font>
      <sz val="11"/>
      <color theme="1"/>
      <name val="Times New Roman"/>
      <family val="1"/>
    </font>
    <font>
      <b/>
      <sz val="11"/>
      <color theme="1"/>
      <name val="Times New Roman"/>
      <family val="1"/>
    </font>
    <font>
      <b/>
      <i/>
      <sz val="11"/>
      <color theme="1"/>
      <name val="Times New Roman"/>
      <family val="1"/>
    </font>
    <font>
      <i/>
      <sz val="11"/>
      <color theme="1"/>
      <name val="Times New Roman"/>
      <family val="1"/>
    </font>
    <font>
      <b/>
      <sz val="12"/>
      <color theme="1"/>
      <name val="Times New Roman"/>
      <family val="1"/>
    </font>
    <font>
      <b/>
      <u/>
      <sz val="11"/>
      <color theme="1"/>
      <name val="Times New Roman"/>
      <family val="1"/>
    </font>
    <font>
      <sz val="9"/>
      <color theme="1"/>
      <name val="Times New Roman"/>
      <family val="1"/>
    </font>
    <font>
      <i/>
      <sz val="9"/>
      <color theme="1"/>
      <name val="Times New Roman"/>
      <family val="1"/>
    </font>
    <font>
      <sz val="10.5"/>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6DC47"/>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56">
    <xf numFmtId="0" fontId="0" fillId="0" borderId="0" xfId="0"/>
    <xf numFmtId="0" fontId="1" fillId="0" borderId="0" xfId="0" applyFont="1"/>
    <xf numFmtId="0" fontId="1" fillId="2" borderId="0" xfId="0" applyFont="1" applyFill="1"/>
    <xf numFmtId="0" fontId="1" fillId="2" borderId="0" xfId="0" applyFont="1" applyFill="1" applyAlignment="1">
      <alignment horizontal="right"/>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7" fillId="0" borderId="1" xfId="0" applyFont="1" applyBorder="1" applyAlignment="1">
      <alignment horizontal="left" vertical="top"/>
    </xf>
    <xf numFmtId="0" fontId="7" fillId="3" borderId="1" xfId="0" applyFont="1" applyFill="1" applyBorder="1" applyAlignment="1">
      <alignment horizontal="left" vertical="top"/>
    </xf>
    <xf numFmtId="164" fontId="7" fillId="3" borderId="1" xfId="0" applyNumberFormat="1" applyFont="1" applyFill="1" applyBorder="1" applyAlignment="1">
      <alignment horizontal="left" vertical="top"/>
    </xf>
    <xf numFmtId="164" fontId="5" fillId="3" borderId="1" xfId="0" applyNumberFormat="1" applyFont="1" applyFill="1" applyBorder="1" applyAlignment="1">
      <alignment horizontal="left" vertical="top"/>
    </xf>
    <xf numFmtId="164" fontId="5" fillId="3" borderId="1" xfId="0" applyNumberFormat="1" applyFont="1" applyFill="1" applyBorder="1"/>
    <xf numFmtId="0" fontId="7" fillId="2" borderId="1" xfId="0" applyFont="1" applyFill="1" applyBorder="1" applyAlignment="1">
      <alignment horizontal="left" vertical="top"/>
    </xf>
    <xf numFmtId="0" fontId="2" fillId="2" borderId="0" xfId="0" applyFont="1" applyFill="1"/>
    <xf numFmtId="0" fontId="7" fillId="0" borderId="1" xfId="0" applyFont="1" applyBorder="1" applyAlignment="1">
      <alignment horizontal="left" vertical="top" wrapText="1"/>
    </xf>
    <xf numFmtId="0" fontId="7" fillId="3" borderId="1" xfId="0" applyFont="1" applyFill="1" applyBorder="1" applyAlignment="1">
      <alignment horizontal="left" vertical="top"/>
    </xf>
    <xf numFmtId="0" fontId="2" fillId="4" borderId="2" xfId="0" applyFont="1" applyFill="1" applyBorder="1" applyAlignment="1">
      <alignment horizontal="left" vertical="top"/>
    </xf>
    <xf numFmtId="0" fontId="2" fillId="2" borderId="1" xfId="0" applyFont="1" applyFill="1" applyBorder="1" applyAlignment="1">
      <alignment horizontal="left" vertical="top" wrapText="1"/>
    </xf>
    <xf numFmtId="0" fontId="1" fillId="3" borderId="1" xfId="0" applyFont="1" applyFill="1" applyBorder="1" applyAlignment="1">
      <alignment horizontal="left" vertical="top"/>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 fillId="3" borderId="0" xfId="0" applyFont="1" applyFill="1" applyAlignment="1">
      <alignment horizontal="left"/>
    </xf>
    <xf numFmtId="0" fontId="1" fillId="2" borderId="1" xfId="0" applyFont="1" applyFill="1" applyBorder="1" applyAlignment="1">
      <alignment horizontal="left" vertical="top" wrapText="1"/>
    </xf>
    <xf numFmtId="0" fontId="1" fillId="0" borderId="1" xfId="0" applyFont="1" applyBorder="1" applyAlignment="1">
      <alignment horizontal="left" vertical="top"/>
    </xf>
    <xf numFmtId="0" fontId="2" fillId="2" borderId="1" xfId="0" applyFont="1" applyFill="1" applyBorder="1" applyAlignment="1">
      <alignment horizontal="center"/>
    </xf>
    <xf numFmtId="0" fontId="1" fillId="0" borderId="3" xfId="0" applyFont="1" applyBorder="1" applyAlignment="1">
      <alignment horizontal="left" vertical="top"/>
    </xf>
    <xf numFmtId="0" fontId="1" fillId="2" borderId="0" xfId="0" applyFont="1" applyFill="1" applyAlignment="1">
      <alignment horizontal="right"/>
    </xf>
    <xf numFmtId="0" fontId="1" fillId="3" borderId="7" xfId="0" applyFont="1" applyFill="1" applyBorder="1" applyAlignment="1">
      <alignment horizontal="left"/>
    </xf>
    <xf numFmtId="0" fontId="1" fillId="2" borderId="1" xfId="0" applyFont="1" applyFill="1" applyBorder="1" applyAlignment="1">
      <alignment horizontal="left" wrapText="1"/>
    </xf>
    <xf numFmtId="164" fontId="1" fillId="3" borderId="4" xfId="0" applyNumberFormat="1" applyFont="1" applyFill="1" applyBorder="1" applyAlignment="1">
      <alignment horizontal="left" vertical="top"/>
    </xf>
    <xf numFmtId="0" fontId="1" fillId="3" borderId="6" xfId="0" applyFont="1" applyFill="1" applyBorder="1" applyAlignment="1">
      <alignment horizontal="left" vertical="top"/>
    </xf>
    <xf numFmtId="0" fontId="1" fillId="3" borderId="5" xfId="0" applyFont="1" applyFill="1" applyBorder="1" applyAlignment="1">
      <alignment horizontal="left" vertical="top"/>
    </xf>
    <xf numFmtId="0" fontId="2" fillId="0" borderId="1" xfId="0" applyFont="1" applyBorder="1" applyAlignment="1">
      <alignment horizontal="right"/>
    </xf>
    <xf numFmtId="164" fontId="2" fillId="3" borderId="1" xfId="0" applyNumberFormat="1" applyFont="1" applyFill="1" applyBorder="1" applyAlignment="1">
      <alignment horizontal="center"/>
    </xf>
    <xf numFmtId="0" fontId="2" fillId="3" borderId="1" xfId="0" applyFont="1" applyFill="1" applyBorder="1" applyAlignment="1">
      <alignment horizontal="center"/>
    </xf>
    <xf numFmtId="164" fontId="1" fillId="3" borderId="1" xfId="0" applyNumberFormat="1" applyFont="1" applyFill="1" applyBorder="1" applyAlignment="1">
      <alignment horizontal="center"/>
    </xf>
    <xf numFmtId="0" fontId="1" fillId="3" borderId="1" xfId="0" applyFont="1" applyFill="1" applyBorder="1" applyAlignment="1">
      <alignment horizontal="center"/>
    </xf>
    <xf numFmtId="0" fontId="1" fillId="0" borderId="4" xfId="0" applyFont="1" applyBorder="1" applyAlignment="1">
      <alignment horizontal="right"/>
    </xf>
    <xf numFmtId="0" fontId="1" fillId="0" borderId="5" xfId="0" applyFont="1" applyBorder="1" applyAlignment="1">
      <alignment horizontal="right"/>
    </xf>
    <xf numFmtId="0" fontId="5" fillId="3" borderId="1" xfId="0" applyFont="1" applyFill="1" applyBorder="1" applyAlignment="1">
      <alignment horizontal="right" vertical="top"/>
    </xf>
    <xf numFmtId="0" fontId="2" fillId="2" borderId="1" xfId="0" applyFont="1" applyFill="1" applyBorder="1" applyAlignment="1">
      <alignment horizontal="center" vertical="top"/>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5" xfId="0" applyFont="1" applyFill="1" applyBorder="1" applyAlignment="1">
      <alignment horizontal="center"/>
    </xf>
    <xf numFmtId="0" fontId="1" fillId="2" borderId="1" xfId="0" applyFont="1" applyFill="1" applyBorder="1" applyAlignment="1">
      <alignment horizontal="left"/>
    </xf>
    <xf numFmtId="0" fontId="6" fillId="5" borderId="0" xfId="0" applyFont="1" applyFill="1" applyAlignment="1">
      <alignment horizontal="left" vertical="top"/>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 fillId="2" borderId="0" xfId="0" applyFont="1" applyFill="1" applyAlignment="1">
      <alignment horizontal="left" vertical="top" wrapText="1"/>
    </xf>
    <xf numFmtId="0" fontId="2" fillId="2" borderId="0" xfId="0" applyFont="1" applyFill="1" applyAlignment="1">
      <alignment horizontal="left"/>
    </xf>
    <xf numFmtId="0" fontId="5" fillId="2" borderId="0" xfId="0" applyFont="1" applyFill="1" applyAlignment="1">
      <alignment horizontal="center"/>
    </xf>
    <xf numFmtId="0" fontId="1" fillId="2" borderId="0" xfId="0" applyFont="1" applyFill="1" applyAlignment="1">
      <alignment horizontal="center" wrapText="1"/>
    </xf>
    <xf numFmtId="0" fontId="3" fillId="2" borderId="0" xfId="0" applyFont="1" applyFill="1" applyAlignment="1">
      <alignment horizontal="right"/>
    </xf>
    <xf numFmtId="0" fontId="4" fillId="2" borderId="0" xfId="0" applyFont="1" applyFill="1" applyAlignment="1">
      <alignment horizontal="right"/>
    </xf>
    <xf numFmtId="0" fontId="1" fillId="3" borderId="0" xfId="0" applyFont="1" applyFill="1" applyAlignment="1">
      <alignment horizontal="righ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96DC47"/>
      <color rgb="FF81B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4CE5-DB90-3643-AF4B-C6C7C6E6565D}">
  <dimension ref="A1:V343"/>
  <sheetViews>
    <sheetView tabSelected="1" zoomScale="106" zoomScaleNormal="110" workbookViewId="0">
      <selection activeCell="A299" sqref="A299"/>
    </sheetView>
  </sheetViews>
  <sheetFormatPr baseColWidth="10" defaultRowHeight="14" x14ac:dyDescent="0.15"/>
  <cols>
    <col min="1" max="1" width="10.83203125" style="1"/>
    <col min="2" max="2" width="13.6640625" style="1" customWidth="1"/>
    <col min="3" max="6" width="10.83203125" style="1"/>
    <col min="7" max="7" width="11.83203125" style="1" customWidth="1"/>
    <col min="8" max="9" width="10.83203125" style="1"/>
    <col min="10" max="10" width="11.83203125" style="1" customWidth="1"/>
    <col min="11" max="13" width="10.83203125" style="1"/>
    <col min="14" max="22" width="10.83203125" style="2"/>
    <col min="23" max="16384" width="10.83203125" style="1"/>
  </cols>
  <sheetData>
    <row r="1" spans="1:13" ht="40" customHeight="1" x14ac:dyDescent="0.15">
      <c r="A1" s="51" t="s">
        <v>143</v>
      </c>
      <c r="B1" s="51"/>
      <c r="C1" s="51"/>
      <c r="D1" s="51"/>
      <c r="E1" s="51"/>
      <c r="F1" s="51"/>
      <c r="G1" s="51"/>
      <c r="H1" s="51"/>
      <c r="I1" s="51"/>
      <c r="J1" s="51"/>
      <c r="K1" s="51"/>
      <c r="L1" s="51"/>
      <c r="M1" s="51"/>
    </row>
    <row r="2" spans="1:13" x14ac:dyDescent="0.15">
      <c r="A2" s="2"/>
      <c r="B2" s="2"/>
      <c r="C2" s="2"/>
      <c r="D2" s="2"/>
      <c r="E2" s="2"/>
      <c r="F2" s="2"/>
      <c r="G2" s="2"/>
      <c r="H2" s="2"/>
      <c r="I2" s="2"/>
      <c r="J2" s="2"/>
      <c r="K2" s="2"/>
      <c r="L2" s="2"/>
      <c r="M2" s="2"/>
    </row>
    <row r="3" spans="1:13" x14ac:dyDescent="0.15">
      <c r="A3" s="52" t="s">
        <v>0</v>
      </c>
      <c r="B3" s="52"/>
      <c r="C3" s="52"/>
      <c r="D3" s="52"/>
      <c r="E3" s="52"/>
      <c r="F3" s="52"/>
      <c r="G3" s="52"/>
      <c r="H3" s="52"/>
      <c r="I3" s="52"/>
      <c r="J3" s="52"/>
      <c r="K3" s="52"/>
      <c r="L3" s="52"/>
      <c r="M3" s="52"/>
    </row>
    <row r="4" spans="1:13" x14ac:dyDescent="0.15">
      <c r="A4" s="53" t="s">
        <v>144</v>
      </c>
      <c r="B4" s="53"/>
      <c r="C4" s="53"/>
      <c r="D4" s="53"/>
      <c r="E4" s="53"/>
      <c r="F4" s="53"/>
      <c r="G4" s="53"/>
      <c r="H4" s="53"/>
      <c r="I4" s="53"/>
      <c r="J4" s="53"/>
      <c r="K4" s="53"/>
      <c r="L4" s="53"/>
      <c r="M4" s="53"/>
    </row>
    <row r="5" spans="1:13" x14ac:dyDescent="0.15">
      <c r="A5" s="53" t="s">
        <v>1</v>
      </c>
      <c r="B5" s="53"/>
      <c r="C5" s="53"/>
      <c r="D5" s="53"/>
      <c r="E5" s="53"/>
      <c r="F5" s="53"/>
      <c r="G5" s="53"/>
      <c r="H5" s="53"/>
      <c r="I5" s="53"/>
      <c r="J5" s="53"/>
      <c r="K5" s="53"/>
      <c r="L5" s="53"/>
      <c r="M5" s="53"/>
    </row>
    <row r="6" spans="1:13" x14ac:dyDescent="0.15">
      <c r="A6" s="2"/>
      <c r="B6" s="2"/>
      <c r="C6" s="2"/>
      <c r="D6" s="2"/>
      <c r="E6" s="2"/>
      <c r="F6" s="2"/>
      <c r="G6" s="2"/>
      <c r="H6" s="2"/>
      <c r="I6" s="2"/>
      <c r="J6" s="2"/>
      <c r="K6" s="2"/>
      <c r="L6" s="2"/>
      <c r="M6" s="2"/>
    </row>
    <row r="7" spans="1:13" ht="16" x14ac:dyDescent="0.2">
      <c r="A7" s="50" t="s">
        <v>2</v>
      </c>
      <c r="B7" s="50"/>
      <c r="C7" s="50"/>
      <c r="D7" s="50"/>
      <c r="E7" s="50"/>
      <c r="F7" s="50"/>
      <c r="G7" s="50"/>
      <c r="H7" s="50"/>
      <c r="I7" s="50"/>
      <c r="J7" s="50"/>
      <c r="K7" s="50"/>
      <c r="L7" s="50"/>
      <c r="M7" s="50"/>
    </row>
    <row r="8" spans="1:13" x14ac:dyDescent="0.15">
      <c r="A8" s="2"/>
      <c r="B8" s="2"/>
      <c r="C8" s="2"/>
      <c r="D8" s="2"/>
      <c r="E8" s="2"/>
      <c r="F8" s="2"/>
      <c r="G8" s="2"/>
      <c r="H8" s="2"/>
      <c r="I8" s="2"/>
      <c r="J8" s="2"/>
      <c r="K8" s="2"/>
      <c r="L8" s="2"/>
      <c r="M8" s="2"/>
    </row>
    <row r="9" spans="1:13" x14ac:dyDescent="0.15">
      <c r="A9" s="54" t="s">
        <v>3</v>
      </c>
      <c r="B9" s="54"/>
      <c r="C9" s="54"/>
      <c r="D9" s="54"/>
      <c r="E9" s="54"/>
      <c r="F9" s="54"/>
      <c r="G9" s="54"/>
      <c r="H9" s="54"/>
      <c r="I9" s="54"/>
      <c r="J9" s="54"/>
      <c r="K9" s="54"/>
      <c r="L9" s="54"/>
      <c r="M9" s="54"/>
    </row>
    <row r="10" spans="1:13" x14ac:dyDescent="0.15">
      <c r="A10" s="54" t="s">
        <v>4</v>
      </c>
      <c r="B10" s="54"/>
      <c r="C10" s="54"/>
      <c r="D10" s="54"/>
      <c r="E10" s="54"/>
      <c r="F10" s="54"/>
      <c r="G10" s="54"/>
      <c r="H10" s="54"/>
      <c r="I10" s="54"/>
      <c r="J10" s="54"/>
      <c r="K10" s="54"/>
      <c r="L10" s="54"/>
      <c r="M10" s="54"/>
    </row>
    <row r="11" spans="1:13" x14ac:dyDescent="0.15">
      <c r="A11" s="54" t="s">
        <v>5</v>
      </c>
      <c r="B11" s="54"/>
      <c r="C11" s="54"/>
      <c r="D11" s="54"/>
      <c r="E11" s="54"/>
      <c r="F11" s="54"/>
      <c r="G11" s="54"/>
      <c r="H11" s="54"/>
      <c r="I11" s="54"/>
      <c r="J11" s="54"/>
      <c r="K11" s="54"/>
      <c r="L11" s="54"/>
      <c r="M11" s="54"/>
    </row>
    <row r="12" spans="1:13" x14ac:dyDescent="0.15">
      <c r="A12" s="2"/>
      <c r="B12" s="2"/>
      <c r="C12" s="2"/>
      <c r="D12" s="2"/>
      <c r="E12" s="2"/>
      <c r="F12" s="2"/>
      <c r="G12" s="2"/>
      <c r="H12" s="2"/>
      <c r="I12" s="2"/>
      <c r="J12" s="2"/>
      <c r="K12" s="2"/>
      <c r="L12" s="2"/>
      <c r="M12" s="2"/>
    </row>
    <row r="13" spans="1:13" x14ac:dyDescent="0.15">
      <c r="A13" s="25" t="s">
        <v>145</v>
      </c>
      <c r="B13" s="25"/>
      <c r="C13" s="25"/>
      <c r="D13" s="25"/>
      <c r="E13" s="25"/>
      <c r="F13" s="25"/>
      <c r="G13" s="25"/>
      <c r="H13" s="25"/>
      <c r="I13" s="25"/>
      <c r="J13" s="25"/>
      <c r="K13" s="25"/>
      <c r="L13" s="25"/>
      <c r="M13" s="25"/>
    </row>
    <row r="14" spans="1:13" x14ac:dyDescent="0.15">
      <c r="A14" s="25" t="s">
        <v>146</v>
      </c>
      <c r="B14" s="25"/>
      <c r="C14" s="25"/>
      <c r="D14" s="25"/>
      <c r="E14" s="25"/>
      <c r="F14" s="25"/>
      <c r="G14" s="25"/>
      <c r="H14" s="25"/>
      <c r="I14" s="25"/>
      <c r="J14" s="25"/>
      <c r="K14" s="25"/>
      <c r="L14" s="25"/>
      <c r="M14" s="25"/>
    </row>
    <row r="15" spans="1:13" x14ac:dyDescent="0.15">
      <c r="A15" s="25" t="s">
        <v>147</v>
      </c>
      <c r="B15" s="25"/>
      <c r="C15" s="25"/>
      <c r="D15" s="25"/>
      <c r="E15" s="25"/>
      <c r="F15" s="25"/>
      <c r="G15" s="25"/>
      <c r="H15" s="25"/>
      <c r="I15" s="25"/>
      <c r="J15" s="25"/>
      <c r="K15" s="25"/>
      <c r="L15" s="25"/>
      <c r="M15" s="25"/>
    </row>
    <row r="16" spans="1:13" x14ac:dyDescent="0.15">
      <c r="A16" s="3"/>
      <c r="B16" s="3"/>
      <c r="C16" s="3"/>
      <c r="D16" s="3"/>
      <c r="E16" s="3"/>
      <c r="F16" s="3"/>
      <c r="G16" s="3"/>
      <c r="H16" s="3"/>
      <c r="I16" s="3"/>
      <c r="J16" s="3"/>
      <c r="K16" s="3"/>
      <c r="L16" s="3"/>
      <c r="M16" s="3"/>
    </row>
    <row r="17" spans="1:13" x14ac:dyDescent="0.15">
      <c r="A17" s="25" t="s">
        <v>148</v>
      </c>
      <c r="B17" s="25"/>
      <c r="C17" s="25"/>
      <c r="D17" s="25"/>
      <c r="E17" s="25"/>
      <c r="F17" s="25"/>
      <c r="G17" s="25"/>
      <c r="H17" s="25"/>
      <c r="I17" s="25"/>
      <c r="J17" s="25"/>
      <c r="K17" s="25"/>
      <c r="L17" s="25"/>
      <c r="M17" s="25"/>
    </row>
    <row r="18" spans="1:13" x14ac:dyDescent="0.15">
      <c r="A18" s="2"/>
      <c r="B18" s="2"/>
      <c r="C18" s="2"/>
      <c r="D18" s="2"/>
      <c r="E18" s="2"/>
      <c r="F18" s="2"/>
      <c r="G18" s="2"/>
      <c r="H18" s="2"/>
      <c r="I18" s="2"/>
      <c r="J18" s="2"/>
      <c r="K18" s="2"/>
      <c r="L18" s="2"/>
      <c r="M18" s="2"/>
    </row>
    <row r="19" spans="1:13" ht="16" x14ac:dyDescent="0.2">
      <c r="A19" s="50" t="s">
        <v>6</v>
      </c>
      <c r="B19" s="50"/>
      <c r="C19" s="50"/>
      <c r="D19" s="50"/>
      <c r="E19" s="50"/>
      <c r="F19" s="50"/>
      <c r="G19" s="50"/>
      <c r="H19" s="50"/>
      <c r="I19" s="50"/>
      <c r="J19" s="50"/>
      <c r="K19" s="50"/>
      <c r="L19" s="50"/>
      <c r="M19" s="50"/>
    </row>
    <row r="20" spans="1:13" ht="16" x14ac:dyDescent="0.2">
      <c r="A20" s="50" t="s">
        <v>1</v>
      </c>
      <c r="B20" s="50"/>
      <c r="C20" s="50"/>
      <c r="D20" s="50"/>
      <c r="E20" s="50"/>
      <c r="F20" s="50"/>
      <c r="G20" s="50"/>
      <c r="H20" s="50"/>
      <c r="I20" s="50"/>
      <c r="J20" s="50"/>
      <c r="K20" s="50"/>
      <c r="L20" s="50"/>
      <c r="M20" s="50"/>
    </row>
    <row r="21" spans="1:13" x14ac:dyDescent="0.15">
      <c r="A21" s="2"/>
      <c r="B21" s="2"/>
      <c r="C21" s="2"/>
      <c r="D21" s="2"/>
      <c r="E21" s="2"/>
      <c r="F21" s="2"/>
      <c r="G21" s="2"/>
      <c r="H21" s="2"/>
      <c r="I21" s="2"/>
      <c r="J21" s="2"/>
      <c r="K21" s="2"/>
      <c r="L21" s="2"/>
      <c r="M21" s="2"/>
    </row>
    <row r="22" spans="1:13" x14ac:dyDescent="0.15">
      <c r="A22" s="20" t="s">
        <v>7</v>
      </c>
      <c r="B22" s="20"/>
      <c r="C22" s="20"/>
      <c r="D22" s="20"/>
      <c r="E22" s="20"/>
      <c r="F22" s="20"/>
      <c r="G22" s="20"/>
      <c r="H22" s="20"/>
      <c r="I22" s="20"/>
      <c r="J22" s="20"/>
      <c r="K22" s="20"/>
      <c r="L22" s="20"/>
      <c r="M22" s="20"/>
    </row>
    <row r="23" spans="1:13" x14ac:dyDescent="0.15">
      <c r="A23" s="20" t="s">
        <v>8</v>
      </c>
      <c r="B23" s="20"/>
      <c r="C23" s="20"/>
      <c r="D23" s="20"/>
      <c r="E23" s="20"/>
      <c r="F23" s="20"/>
      <c r="G23" s="20"/>
      <c r="H23" s="20"/>
      <c r="I23" s="20"/>
      <c r="J23" s="20"/>
      <c r="K23" s="20"/>
      <c r="L23" s="20"/>
      <c r="M23" s="20"/>
    </row>
    <row r="24" spans="1:13" x14ac:dyDescent="0.15">
      <c r="A24" s="2"/>
      <c r="B24" s="2"/>
      <c r="C24" s="2"/>
      <c r="D24" s="2"/>
      <c r="E24" s="2"/>
      <c r="F24" s="2"/>
      <c r="G24" s="2"/>
      <c r="H24" s="2"/>
      <c r="I24" s="2"/>
      <c r="J24" s="2"/>
      <c r="K24" s="2"/>
      <c r="L24" s="2"/>
      <c r="M24" s="2"/>
    </row>
    <row r="25" spans="1:13" ht="45" customHeight="1" x14ac:dyDescent="0.15">
      <c r="A25" s="22" t="s">
        <v>9</v>
      </c>
      <c r="B25" s="22"/>
      <c r="C25" s="21" t="s">
        <v>149</v>
      </c>
      <c r="D25" s="21"/>
      <c r="E25" s="21"/>
      <c r="F25" s="21"/>
      <c r="G25" s="21"/>
      <c r="H25" s="21"/>
      <c r="I25" s="21"/>
      <c r="J25" s="21"/>
      <c r="K25" s="21"/>
      <c r="L25" s="21"/>
      <c r="M25" s="21"/>
    </row>
    <row r="26" spans="1:13" x14ac:dyDescent="0.15">
      <c r="A26" s="24" t="s">
        <v>10</v>
      </c>
      <c r="B26" s="24"/>
      <c r="C26" s="21" t="s">
        <v>12</v>
      </c>
      <c r="D26" s="21"/>
      <c r="E26" s="21"/>
      <c r="F26" s="21"/>
      <c r="G26" s="21"/>
      <c r="H26" s="21"/>
      <c r="I26" s="21"/>
      <c r="J26" s="21"/>
      <c r="K26" s="21"/>
      <c r="L26" s="21"/>
      <c r="M26" s="21"/>
    </row>
    <row r="27" spans="1:13" x14ac:dyDescent="0.15">
      <c r="A27" s="22" t="s">
        <v>11</v>
      </c>
      <c r="B27" s="22"/>
      <c r="C27" s="17" t="s">
        <v>13</v>
      </c>
      <c r="D27" s="17"/>
      <c r="E27" s="17"/>
      <c r="F27" s="17"/>
      <c r="G27" s="17"/>
      <c r="H27" s="17"/>
      <c r="I27" s="17"/>
      <c r="J27" s="17"/>
      <c r="K27" s="17"/>
      <c r="L27" s="17"/>
      <c r="M27" s="17"/>
    </row>
    <row r="28" spans="1:13" x14ac:dyDescent="0.15">
      <c r="A28" s="22"/>
      <c r="B28" s="22"/>
      <c r="C28" s="17" t="s">
        <v>14</v>
      </c>
      <c r="D28" s="17"/>
      <c r="E28" s="17"/>
      <c r="F28" s="17"/>
      <c r="G28" s="17"/>
      <c r="H28" s="17"/>
      <c r="I28" s="17"/>
      <c r="J28" s="17"/>
      <c r="K28" s="17"/>
      <c r="L28" s="17"/>
      <c r="M28" s="17"/>
    </row>
    <row r="29" spans="1:13" x14ac:dyDescent="0.15">
      <c r="A29" s="22"/>
      <c r="B29" s="22"/>
      <c r="C29" s="17" t="s">
        <v>15</v>
      </c>
      <c r="D29" s="17"/>
      <c r="E29" s="17"/>
      <c r="F29" s="17"/>
      <c r="G29" s="17"/>
      <c r="H29" s="17"/>
      <c r="I29" s="17"/>
      <c r="J29" s="17"/>
      <c r="K29" s="17"/>
      <c r="L29" s="17"/>
      <c r="M29" s="17"/>
    </row>
    <row r="30" spans="1:13" x14ac:dyDescent="0.15">
      <c r="A30" s="22"/>
      <c r="B30" s="22"/>
      <c r="C30" s="17" t="s">
        <v>16</v>
      </c>
      <c r="D30" s="17"/>
      <c r="E30" s="17"/>
      <c r="F30" s="17"/>
      <c r="G30" s="17"/>
      <c r="H30" s="17"/>
      <c r="I30" s="17"/>
      <c r="J30" s="17"/>
      <c r="K30" s="17"/>
      <c r="L30" s="17"/>
      <c r="M30" s="17"/>
    </row>
    <row r="31" spans="1:13" x14ac:dyDescent="0.15">
      <c r="A31" s="22"/>
      <c r="B31" s="22"/>
      <c r="C31" s="17" t="s">
        <v>17</v>
      </c>
      <c r="D31" s="17"/>
      <c r="E31" s="17"/>
      <c r="F31" s="17"/>
      <c r="G31" s="17"/>
      <c r="H31" s="17"/>
      <c r="I31" s="17"/>
      <c r="J31" s="17"/>
      <c r="K31" s="17"/>
      <c r="L31" s="17"/>
      <c r="M31" s="17"/>
    </row>
    <row r="32" spans="1:13" x14ac:dyDescent="0.15">
      <c r="A32" s="22"/>
      <c r="B32" s="22"/>
      <c r="C32" s="17" t="s">
        <v>18</v>
      </c>
      <c r="D32" s="17"/>
      <c r="E32" s="17"/>
      <c r="F32" s="17"/>
      <c r="G32" s="17"/>
      <c r="H32" s="17"/>
      <c r="I32" s="17"/>
      <c r="J32" s="17"/>
      <c r="K32" s="17"/>
      <c r="L32" s="17"/>
      <c r="M32" s="17"/>
    </row>
    <row r="33" spans="1:13" x14ac:dyDescent="0.15">
      <c r="A33" s="22"/>
      <c r="B33" s="22"/>
      <c r="C33" s="17" t="s">
        <v>19</v>
      </c>
      <c r="D33" s="17"/>
      <c r="E33" s="17"/>
      <c r="F33" s="17"/>
      <c r="G33" s="17"/>
      <c r="H33" s="17"/>
      <c r="I33" s="17"/>
      <c r="J33" s="17"/>
      <c r="K33" s="17"/>
      <c r="L33" s="17"/>
      <c r="M33" s="17"/>
    </row>
    <row r="34" spans="1:13" x14ac:dyDescent="0.15">
      <c r="A34" s="2"/>
      <c r="B34" s="2"/>
      <c r="C34" s="2"/>
      <c r="D34" s="2"/>
      <c r="E34" s="2"/>
      <c r="F34" s="2"/>
      <c r="G34" s="2"/>
      <c r="H34" s="2"/>
      <c r="I34" s="2"/>
      <c r="J34" s="2"/>
      <c r="K34" s="2"/>
      <c r="L34" s="2"/>
      <c r="M34" s="2"/>
    </row>
    <row r="35" spans="1:13" ht="16" x14ac:dyDescent="0.2">
      <c r="A35" s="50" t="s">
        <v>20</v>
      </c>
      <c r="B35" s="50"/>
      <c r="C35" s="50"/>
      <c r="D35" s="50"/>
      <c r="E35" s="50"/>
      <c r="F35" s="50"/>
      <c r="G35" s="50"/>
      <c r="H35" s="50"/>
      <c r="I35" s="50"/>
      <c r="J35" s="50"/>
      <c r="K35" s="50"/>
      <c r="L35" s="50"/>
      <c r="M35" s="50"/>
    </row>
    <row r="36" spans="1:13" x14ac:dyDescent="0.15">
      <c r="A36" s="2"/>
      <c r="B36" s="2"/>
      <c r="C36" s="2"/>
      <c r="D36" s="2"/>
      <c r="E36" s="2"/>
      <c r="F36" s="2"/>
      <c r="G36" s="2"/>
      <c r="H36" s="2"/>
      <c r="I36" s="2"/>
      <c r="J36" s="2"/>
      <c r="K36" s="2"/>
      <c r="L36" s="2"/>
      <c r="M36" s="2"/>
    </row>
    <row r="37" spans="1:13" x14ac:dyDescent="0.15">
      <c r="A37" s="55" t="s">
        <v>21</v>
      </c>
      <c r="B37" s="55"/>
      <c r="C37" s="55"/>
      <c r="D37" s="55"/>
      <c r="E37" s="55"/>
      <c r="F37" s="55"/>
      <c r="G37" s="55"/>
      <c r="H37" s="55"/>
      <c r="I37" s="55"/>
      <c r="J37" s="55"/>
      <c r="K37" s="55"/>
      <c r="L37" s="55"/>
      <c r="M37" s="55"/>
    </row>
    <row r="38" spans="1:13" x14ac:dyDescent="0.15">
      <c r="A38" s="2"/>
      <c r="B38" s="2"/>
      <c r="C38" s="2"/>
      <c r="D38" s="2"/>
      <c r="E38" s="2"/>
      <c r="F38" s="2"/>
      <c r="G38" s="2"/>
      <c r="H38" s="2"/>
      <c r="I38" s="2"/>
      <c r="J38" s="2"/>
      <c r="K38" s="2"/>
      <c r="L38" s="2"/>
      <c r="M38" s="2"/>
    </row>
    <row r="39" spans="1:13" x14ac:dyDescent="0.15">
      <c r="A39" s="23" t="s">
        <v>22</v>
      </c>
      <c r="B39" s="23"/>
      <c r="C39" s="23" t="s">
        <v>23</v>
      </c>
      <c r="D39" s="23"/>
      <c r="E39" s="23"/>
      <c r="F39" s="23" t="s">
        <v>24</v>
      </c>
      <c r="G39" s="23"/>
      <c r="H39" s="23"/>
      <c r="I39" s="23"/>
      <c r="J39" s="23"/>
      <c r="K39" s="23"/>
      <c r="L39" s="23"/>
      <c r="M39" s="23"/>
    </row>
    <row r="40" spans="1:13" ht="44" customHeight="1" x14ac:dyDescent="0.15">
      <c r="A40" s="16" t="s">
        <v>25</v>
      </c>
      <c r="B40" s="16"/>
      <c r="C40" s="19" t="s">
        <v>33</v>
      </c>
      <c r="D40" s="19"/>
      <c r="E40" s="19"/>
      <c r="F40" s="17"/>
      <c r="G40" s="17"/>
      <c r="H40" s="17"/>
      <c r="I40" s="17"/>
      <c r="J40" s="17"/>
      <c r="K40" s="17"/>
      <c r="L40" s="17"/>
      <c r="M40" s="17"/>
    </row>
    <row r="41" spans="1:13" ht="409" customHeight="1" x14ac:dyDescent="0.15">
      <c r="A41" s="16" t="s">
        <v>26</v>
      </c>
      <c r="B41" s="16"/>
      <c r="C41" s="18" t="s">
        <v>150</v>
      </c>
      <c r="D41" s="18"/>
      <c r="E41" s="18"/>
      <c r="F41" s="17"/>
      <c r="G41" s="17"/>
      <c r="H41" s="17"/>
      <c r="I41" s="17"/>
      <c r="J41" s="17"/>
      <c r="K41" s="17"/>
      <c r="L41" s="17"/>
      <c r="M41" s="17"/>
    </row>
    <row r="42" spans="1:13" ht="74" customHeight="1" x14ac:dyDescent="0.15">
      <c r="A42" s="16" t="s">
        <v>27</v>
      </c>
      <c r="B42" s="16"/>
      <c r="C42" s="19" t="s">
        <v>35</v>
      </c>
      <c r="D42" s="19"/>
      <c r="E42" s="19"/>
      <c r="F42" s="17"/>
      <c r="G42" s="17"/>
      <c r="H42" s="17"/>
      <c r="I42" s="17"/>
      <c r="J42" s="17"/>
      <c r="K42" s="17"/>
      <c r="L42" s="17"/>
      <c r="M42" s="17"/>
    </row>
    <row r="43" spans="1:13" ht="122" customHeight="1" x14ac:dyDescent="0.15">
      <c r="A43" s="16" t="s">
        <v>28</v>
      </c>
      <c r="B43" s="16"/>
      <c r="C43" s="19" t="s">
        <v>36</v>
      </c>
      <c r="D43" s="19"/>
      <c r="E43" s="19"/>
      <c r="F43" s="17"/>
      <c r="G43" s="17"/>
      <c r="H43" s="17"/>
      <c r="I43" s="17"/>
      <c r="J43" s="17"/>
      <c r="K43" s="17"/>
      <c r="L43" s="17"/>
      <c r="M43" s="17"/>
    </row>
    <row r="44" spans="1:13" ht="106" customHeight="1" x14ac:dyDescent="0.15">
      <c r="A44" s="16" t="s">
        <v>29</v>
      </c>
      <c r="B44" s="16"/>
      <c r="C44" s="19" t="s">
        <v>37</v>
      </c>
      <c r="D44" s="19"/>
      <c r="E44" s="19"/>
      <c r="F44" s="17"/>
      <c r="G44" s="17"/>
      <c r="H44" s="17"/>
      <c r="I44" s="17"/>
      <c r="J44" s="17"/>
      <c r="K44" s="17"/>
      <c r="L44" s="17"/>
      <c r="M44" s="17"/>
    </row>
    <row r="45" spans="1:13" x14ac:dyDescent="0.15">
      <c r="A45" s="16" t="s">
        <v>30</v>
      </c>
      <c r="B45" s="16"/>
      <c r="C45" s="19" t="s">
        <v>38</v>
      </c>
      <c r="D45" s="19"/>
      <c r="E45" s="19"/>
      <c r="F45" s="17"/>
      <c r="G45" s="17"/>
      <c r="H45" s="17"/>
      <c r="I45" s="17"/>
      <c r="J45" s="17"/>
      <c r="K45" s="17"/>
      <c r="L45" s="17"/>
      <c r="M45" s="17"/>
    </row>
    <row r="46" spans="1:13" ht="34" customHeight="1" x14ac:dyDescent="0.15">
      <c r="A46" s="16" t="s">
        <v>34</v>
      </c>
      <c r="B46" s="16"/>
      <c r="C46" s="19" t="s">
        <v>39</v>
      </c>
      <c r="D46" s="19"/>
      <c r="E46" s="19"/>
      <c r="F46" s="17"/>
      <c r="G46" s="17"/>
      <c r="H46" s="17"/>
      <c r="I46" s="17"/>
      <c r="J46" s="17"/>
      <c r="K46" s="17"/>
      <c r="L46" s="17"/>
      <c r="M46" s="17"/>
    </row>
    <row r="47" spans="1:13" x14ac:dyDescent="0.15">
      <c r="A47" s="16" t="s">
        <v>31</v>
      </c>
      <c r="B47" s="16"/>
      <c r="C47" s="19" t="s">
        <v>40</v>
      </c>
      <c r="D47" s="19"/>
      <c r="E47" s="19"/>
      <c r="F47" s="17"/>
      <c r="G47" s="17"/>
      <c r="H47" s="17"/>
      <c r="I47" s="17"/>
      <c r="J47" s="17"/>
      <c r="K47" s="17"/>
      <c r="L47" s="17"/>
      <c r="M47" s="17"/>
    </row>
    <row r="48" spans="1:13" ht="48" customHeight="1" x14ac:dyDescent="0.15">
      <c r="A48" s="16" t="s">
        <v>32</v>
      </c>
      <c r="B48" s="16"/>
      <c r="C48" s="19" t="s">
        <v>41</v>
      </c>
      <c r="D48" s="19"/>
      <c r="E48" s="19"/>
      <c r="F48" s="17"/>
      <c r="G48" s="17"/>
      <c r="H48" s="17"/>
      <c r="I48" s="17"/>
      <c r="J48" s="17"/>
      <c r="K48" s="17"/>
      <c r="L48" s="17"/>
      <c r="M48" s="17"/>
    </row>
    <row r="49" spans="1:13" x14ac:dyDescent="0.15">
      <c r="A49" s="2"/>
      <c r="B49" s="2"/>
      <c r="C49" s="2"/>
      <c r="D49" s="2"/>
      <c r="E49" s="2"/>
      <c r="F49" s="2"/>
      <c r="G49" s="2"/>
      <c r="H49" s="2"/>
      <c r="I49" s="2"/>
      <c r="J49" s="2"/>
      <c r="K49" s="2"/>
      <c r="L49" s="2"/>
      <c r="M49" s="2"/>
    </row>
    <row r="50" spans="1:13" x14ac:dyDescent="0.15">
      <c r="A50" s="2"/>
      <c r="B50" s="2"/>
      <c r="C50" s="2"/>
      <c r="D50" s="2"/>
      <c r="E50" s="2"/>
      <c r="F50" s="2"/>
      <c r="G50" s="2"/>
      <c r="H50" s="2"/>
      <c r="I50" s="2"/>
      <c r="J50" s="2"/>
      <c r="K50" s="2"/>
      <c r="L50" s="2"/>
      <c r="M50" s="2"/>
    </row>
    <row r="51" spans="1:13" x14ac:dyDescent="0.15">
      <c r="A51" s="49" t="s">
        <v>42</v>
      </c>
      <c r="B51" s="49"/>
      <c r="C51" s="49"/>
      <c r="D51" s="49"/>
      <c r="E51" s="49"/>
      <c r="F51" s="49"/>
      <c r="G51" s="49"/>
      <c r="H51" s="49"/>
      <c r="I51" s="49"/>
      <c r="J51" s="49"/>
      <c r="K51" s="49"/>
      <c r="L51" s="49"/>
      <c r="M51" s="49"/>
    </row>
    <row r="52" spans="1:13" x14ac:dyDescent="0.15">
      <c r="A52" s="2"/>
      <c r="B52" s="2"/>
      <c r="C52" s="2"/>
      <c r="D52" s="2"/>
      <c r="E52" s="2"/>
      <c r="F52" s="2"/>
      <c r="G52" s="2"/>
      <c r="H52" s="2"/>
      <c r="I52" s="2"/>
      <c r="J52" s="2"/>
      <c r="K52" s="2"/>
      <c r="L52" s="2"/>
      <c r="M52" s="2"/>
    </row>
    <row r="53" spans="1:13" ht="189" customHeight="1" x14ac:dyDescent="0.15">
      <c r="A53" s="48" t="s">
        <v>43</v>
      </c>
      <c r="B53" s="48"/>
      <c r="C53" s="48"/>
      <c r="D53" s="48"/>
      <c r="E53" s="48"/>
      <c r="F53" s="48"/>
      <c r="G53" s="48"/>
      <c r="H53" s="48"/>
      <c r="I53" s="48"/>
      <c r="J53" s="48"/>
      <c r="K53" s="48"/>
      <c r="L53" s="48"/>
      <c r="M53" s="48"/>
    </row>
    <row r="54" spans="1:13" x14ac:dyDescent="0.15">
      <c r="A54" s="2"/>
      <c r="B54" s="2"/>
      <c r="C54" s="2"/>
      <c r="D54" s="2"/>
      <c r="E54" s="2"/>
      <c r="F54" s="2"/>
      <c r="G54" s="2"/>
      <c r="H54" s="2"/>
      <c r="I54" s="2"/>
      <c r="J54" s="2"/>
      <c r="K54" s="2"/>
      <c r="L54" s="2"/>
      <c r="M54" s="2"/>
    </row>
    <row r="55" spans="1:13" x14ac:dyDescent="0.15">
      <c r="A55" s="49" t="s">
        <v>44</v>
      </c>
      <c r="B55" s="49"/>
      <c r="C55" s="49"/>
      <c r="D55" s="49"/>
      <c r="E55" s="49"/>
      <c r="F55" s="49"/>
      <c r="G55" s="49"/>
      <c r="H55" s="49"/>
      <c r="I55" s="2"/>
      <c r="J55" s="2"/>
      <c r="K55" s="2"/>
      <c r="L55" s="2"/>
      <c r="M55" s="2"/>
    </row>
    <row r="56" spans="1:13" x14ac:dyDescent="0.15">
      <c r="A56" s="2"/>
      <c r="B56" s="2"/>
      <c r="C56" s="2"/>
      <c r="D56" s="2"/>
      <c r="E56" s="2"/>
      <c r="F56" s="2"/>
      <c r="G56" s="2"/>
      <c r="H56" s="2"/>
      <c r="I56" s="2"/>
      <c r="J56" s="2"/>
      <c r="K56" s="2"/>
      <c r="L56" s="2"/>
      <c r="M56" s="2"/>
    </row>
    <row r="57" spans="1:13" x14ac:dyDescent="0.15">
      <c r="A57" s="2" t="s">
        <v>46</v>
      </c>
      <c r="B57" s="2"/>
      <c r="C57" s="2"/>
      <c r="D57" s="2"/>
      <c r="E57" s="2"/>
      <c r="F57" s="2"/>
      <c r="G57" s="2"/>
      <c r="H57" s="2"/>
      <c r="I57" s="2"/>
      <c r="J57" s="2"/>
      <c r="K57" s="2"/>
      <c r="L57" s="2"/>
      <c r="M57" s="2"/>
    </row>
    <row r="58" spans="1:13" x14ac:dyDescent="0.15">
      <c r="A58" s="39" t="s">
        <v>47</v>
      </c>
      <c r="B58" s="39"/>
      <c r="C58" s="23" t="s">
        <v>50</v>
      </c>
      <c r="D58" s="23"/>
      <c r="E58" s="23"/>
      <c r="F58" s="23"/>
      <c r="G58" s="23"/>
      <c r="H58" s="23"/>
      <c r="I58" s="2"/>
      <c r="J58" s="2"/>
      <c r="K58" s="2"/>
      <c r="L58" s="2"/>
      <c r="M58" s="2"/>
    </row>
    <row r="59" spans="1:13" x14ac:dyDescent="0.15">
      <c r="A59" s="43" t="s">
        <v>45</v>
      </c>
      <c r="B59" s="43"/>
      <c r="C59" s="17"/>
      <c r="D59" s="17"/>
      <c r="E59" s="17"/>
      <c r="F59" s="17"/>
      <c r="G59" s="17"/>
      <c r="H59" s="17"/>
      <c r="I59" s="2"/>
      <c r="J59" s="2"/>
      <c r="K59" s="2"/>
      <c r="L59" s="2"/>
      <c r="M59" s="2"/>
    </row>
    <row r="60" spans="1:13" x14ac:dyDescent="0.15">
      <c r="A60" s="43" t="s">
        <v>48</v>
      </c>
      <c r="B60" s="43"/>
      <c r="C60" s="17"/>
      <c r="D60" s="17"/>
      <c r="E60" s="17"/>
      <c r="F60" s="17"/>
      <c r="G60" s="17"/>
      <c r="H60" s="17"/>
      <c r="I60" s="2"/>
      <c r="J60" s="2"/>
      <c r="K60" s="2"/>
      <c r="L60" s="2"/>
      <c r="M60" s="2"/>
    </row>
    <row r="61" spans="1:13" x14ac:dyDescent="0.15">
      <c r="A61" s="43" t="s">
        <v>49</v>
      </c>
      <c r="B61" s="43"/>
      <c r="C61" s="17"/>
      <c r="D61" s="17"/>
      <c r="E61" s="17"/>
      <c r="F61" s="17"/>
      <c r="G61" s="17"/>
      <c r="H61" s="17"/>
      <c r="I61" s="2"/>
      <c r="J61" s="2"/>
      <c r="K61" s="2"/>
      <c r="L61" s="2"/>
      <c r="M61" s="2"/>
    </row>
    <row r="62" spans="1:13" x14ac:dyDescent="0.15">
      <c r="A62" s="2"/>
      <c r="B62" s="2"/>
      <c r="C62" s="2"/>
      <c r="D62" s="2"/>
      <c r="E62" s="2"/>
      <c r="F62" s="2"/>
      <c r="G62" s="2"/>
      <c r="H62" s="2"/>
      <c r="I62" s="2"/>
      <c r="J62" s="2"/>
      <c r="K62" s="2"/>
      <c r="L62" s="2"/>
      <c r="M62" s="2"/>
    </row>
    <row r="63" spans="1:13" x14ac:dyDescent="0.15">
      <c r="A63" s="2"/>
      <c r="B63" s="2"/>
      <c r="C63" s="2"/>
      <c r="D63" s="2"/>
      <c r="E63" s="2"/>
      <c r="F63" s="2"/>
      <c r="G63" s="2"/>
      <c r="H63" s="2"/>
      <c r="I63" s="2"/>
      <c r="J63" s="2"/>
      <c r="K63" s="2"/>
      <c r="L63" s="2"/>
      <c r="M63" s="2"/>
    </row>
    <row r="64" spans="1:13" x14ac:dyDescent="0.15">
      <c r="A64" s="44" t="s">
        <v>45</v>
      </c>
      <c r="B64" s="44"/>
      <c r="C64" s="44"/>
      <c r="D64" s="44"/>
      <c r="E64" s="44"/>
      <c r="F64" s="44"/>
      <c r="G64" s="44"/>
      <c r="H64" s="44"/>
      <c r="I64" s="44"/>
      <c r="J64" s="44"/>
      <c r="K64" s="44"/>
      <c r="L64" s="44"/>
      <c r="M64" s="44"/>
    </row>
    <row r="65" spans="1:13" x14ac:dyDescent="0.15">
      <c r="A65" s="2"/>
      <c r="B65" s="2"/>
      <c r="C65" s="2"/>
      <c r="D65" s="2"/>
      <c r="E65" s="2"/>
      <c r="F65" s="2"/>
      <c r="G65" s="2"/>
      <c r="H65" s="2"/>
      <c r="I65" s="2"/>
      <c r="J65" s="2"/>
      <c r="K65" s="2"/>
      <c r="L65" s="2"/>
      <c r="M65" s="2"/>
    </row>
    <row r="66" spans="1:13" ht="151" customHeight="1" x14ac:dyDescent="0.15">
      <c r="A66" s="5" t="s">
        <v>51</v>
      </c>
      <c r="B66" s="45" t="s">
        <v>59</v>
      </c>
      <c r="C66" s="45"/>
      <c r="D66" s="46" t="s">
        <v>58</v>
      </c>
      <c r="E66" s="47"/>
      <c r="F66" s="4" t="s">
        <v>52</v>
      </c>
      <c r="G66" s="4" t="s">
        <v>61</v>
      </c>
      <c r="H66" s="46" t="s">
        <v>62</v>
      </c>
      <c r="I66" s="47"/>
      <c r="J66" s="4" t="s">
        <v>54</v>
      </c>
      <c r="K66" s="4" t="s">
        <v>53</v>
      </c>
      <c r="L66" s="4" t="s">
        <v>55</v>
      </c>
      <c r="M66" s="4" t="s">
        <v>56</v>
      </c>
    </row>
    <row r="67" spans="1:13" x14ac:dyDescent="0.15">
      <c r="A67" s="15" t="s">
        <v>151</v>
      </c>
      <c r="B67" s="15"/>
      <c r="C67" s="15"/>
      <c r="D67" s="15"/>
      <c r="E67" s="15"/>
      <c r="F67" s="15"/>
      <c r="G67" s="15"/>
      <c r="H67" s="15"/>
      <c r="I67" s="15"/>
      <c r="J67" s="15"/>
      <c r="K67" s="15"/>
      <c r="L67" s="15"/>
      <c r="M67" s="15"/>
    </row>
    <row r="68" spans="1:13" ht="79" customHeight="1" x14ac:dyDescent="0.15">
      <c r="A68" s="6">
        <v>1</v>
      </c>
      <c r="B68" s="13" t="s">
        <v>57</v>
      </c>
      <c r="C68" s="13"/>
      <c r="D68" s="13" t="s">
        <v>60</v>
      </c>
      <c r="E68" s="13"/>
      <c r="F68" s="6">
        <v>3</v>
      </c>
      <c r="G68" s="7"/>
      <c r="H68" s="14"/>
      <c r="I68" s="14"/>
      <c r="J68" s="7"/>
      <c r="K68" s="11">
        <f>F68</f>
        <v>3</v>
      </c>
      <c r="L68" s="8">
        <v>0</v>
      </c>
      <c r="M68" s="8">
        <f t="shared" ref="M68:M74" si="0">K68*L68</f>
        <v>0</v>
      </c>
    </row>
    <row r="69" spans="1:13" ht="70" customHeight="1" x14ac:dyDescent="0.15">
      <c r="A69" s="6">
        <v>2</v>
      </c>
      <c r="B69" s="13" t="s">
        <v>81</v>
      </c>
      <c r="C69" s="13"/>
      <c r="D69" s="13" t="s">
        <v>82</v>
      </c>
      <c r="E69" s="13"/>
      <c r="F69" s="6">
        <v>3</v>
      </c>
      <c r="G69" s="7"/>
      <c r="H69" s="14"/>
      <c r="I69" s="14"/>
      <c r="J69" s="7"/>
      <c r="K69" s="11">
        <f t="shared" ref="K69:K74" si="1">F69</f>
        <v>3</v>
      </c>
      <c r="L69" s="8">
        <v>0</v>
      </c>
      <c r="M69" s="8">
        <f t="shared" si="0"/>
        <v>0</v>
      </c>
    </row>
    <row r="70" spans="1:13" ht="86" customHeight="1" x14ac:dyDescent="0.15">
      <c r="A70" s="6">
        <v>3</v>
      </c>
      <c r="B70" s="13" t="s">
        <v>65</v>
      </c>
      <c r="C70" s="13"/>
      <c r="D70" s="13" t="s">
        <v>66</v>
      </c>
      <c r="E70" s="13"/>
      <c r="F70" s="6">
        <v>1</v>
      </c>
      <c r="G70" s="7"/>
      <c r="H70" s="14"/>
      <c r="I70" s="14"/>
      <c r="J70" s="7"/>
      <c r="K70" s="11">
        <f t="shared" si="1"/>
        <v>1</v>
      </c>
      <c r="L70" s="8">
        <v>0</v>
      </c>
      <c r="M70" s="8">
        <f t="shared" si="0"/>
        <v>0</v>
      </c>
    </row>
    <row r="71" spans="1:13" ht="56" customHeight="1" x14ac:dyDescent="0.15">
      <c r="A71" s="6">
        <v>4</v>
      </c>
      <c r="B71" s="13" t="s">
        <v>85</v>
      </c>
      <c r="C71" s="13"/>
      <c r="D71" s="13" t="s">
        <v>86</v>
      </c>
      <c r="E71" s="13"/>
      <c r="F71" s="6">
        <v>3</v>
      </c>
      <c r="G71" s="7"/>
      <c r="H71" s="14"/>
      <c r="I71" s="14"/>
      <c r="J71" s="7"/>
      <c r="K71" s="11">
        <f t="shared" si="1"/>
        <v>3</v>
      </c>
      <c r="L71" s="8">
        <v>0</v>
      </c>
      <c r="M71" s="8">
        <f t="shared" si="0"/>
        <v>0</v>
      </c>
    </row>
    <row r="72" spans="1:13" ht="83" customHeight="1" x14ac:dyDescent="0.15">
      <c r="A72" s="6">
        <v>5</v>
      </c>
      <c r="B72" s="13" t="s">
        <v>69</v>
      </c>
      <c r="C72" s="13"/>
      <c r="D72" s="13" t="s">
        <v>70</v>
      </c>
      <c r="E72" s="13"/>
      <c r="F72" s="6">
        <v>1</v>
      </c>
      <c r="G72" s="7"/>
      <c r="H72" s="14"/>
      <c r="I72" s="14"/>
      <c r="J72" s="7"/>
      <c r="K72" s="11">
        <f t="shared" si="1"/>
        <v>1</v>
      </c>
      <c r="L72" s="8">
        <v>0</v>
      </c>
      <c r="M72" s="8">
        <f t="shared" si="0"/>
        <v>0</v>
      </c>
    </row>
    <row r="73" spans="1:13" ht="104" customHeight="1" x14ac:dyDescent="0.15">
      <c r="A73" s="6">
        <v>6</v>
      </c>
      <c r="B73" s="13" t="s">
        <v>71</v>
      </c>
      <c r="C73" s="13"/>
      <c r="D73" s="13" t="s">
        <v>72</v>
      </c>
      <c r="E73" s="13"/>
      <c r="F73" s="6">
        <v>3</v>
      </c>
      <c r="G73" s="7"/>
      <c r="H73" s="14"/>
      <c r="I73" s="14"/>
      <c r="J73" s="7"/>
      <c r="K73" s="11">
        <f>F73</f>
        <v>3</v>
      </c>
      <c r="L73" s="8">
        <v>0</v>
      </c>
      <c r="M73" s="8">
        <f t="shared" si="0"/>
        <v>0</v>
      </c>
    </row>
    <row r="74" spans="1:13" ht="110" customHeight="1" x14ac:dyDescent="0.15">
      <c r="A74" s="6">
        <v>7</v>
      </c>
      <c r="B74" s="13" t="s">
        <v>73</v>
      </c>
      <c r="C74" s="13"/>
      <c r="D74" s="13" t="s">
        <v>74</v>
      </c>
      <c r="E74" s="13"/>
      <c r="F74" s="6">
        <v>4</v>
      </c>
      <c r="G74" s="7"/>
      <c r="H74" s="14"/>
      <c r="I74" s="14"/>
      <c r="J74" s="7"/>
      <c r="K74" s="11">
        <f t="shared" si="1"/>
        <v>4</v>
      </c>
      <c r="L74" s="8">
        <v>0</v>
      </c>
      <c r="M74" s="8">
        <f t="shared" si="0"/>
        <v>0</v>
      </c>
    </row>
    <row r="75" spans="1:13" x14ac:dyDescent="0.15">
      <c r="A75" s="15" t="s">
        <v>152</v>
      </c>
      <c r="B75" s="15"/>
      <c r="C75" s="15"/>
      <c r="D75" s="15"/>
      <c r="E75" s="15"/>
      <c r="F75" s="15"/>
      <c r="G75" s="15"/>
      <c r="H75" s="15"/>
      <c r="I75" s="15"/>
      <c r="J75" s="15"/>
      <c r="K75" s="15"/>
      <c r="L75" s="15"/>
      <c r="M75" s="15"/>
    </row>
    <row r="76" spans="1:13" x14ac:dyDescent="0.15">
      <c r="A76" s="6">
        <v>1</v>
      </c>
      <c r="B76" s="13" t="s">
        <v>153</v>
      </c>
      <c r="C76" s="13"/>
      <c r="D76" s="13" t="s">
        <v>154</v>
      </c>
      <c r="E76" s="13"/>
      <c r="F76" s="6">
        <v>1</v>
      </c>
      <c r="G76" s="7"/>
      <c r="H76" s="14"/>
      <c r="I76" s="14"/>
      <c r="J76" s="7"/>
      <c r="K76" s="11">
        <f>F76</f>
        <v>1</v>
      </c>
      <c r="L76" s="8">
        <v>0</v>
      </c>
      <c r="M76" s="8">
        <f t="shared" ref="M76:M80" si="2">K76*L76</f>
        <v>0</v>
      </c>
    </row>
    <row r="77" spans="1:13" x14ac:dyDescent="0.15">
      <c r="A77" s="6">
        <v>2</v>
      </c>
      <c r="B77" s="13" t="s">
        <v>153</v>
      </c>
      <c r="C77" s="13"/>
      <c r="D77" s="13" t="s">
        <v>155</v>
      </c>
      <c r="E77" s="13"/>
      <c r="F77" s="6">
        <v>2</v>
      </c>
      <c r="G77" s="7"/>
      <c r="H77" s="14"/>
      <c r="I77" s="14"/>
      <c r="J77" s="7"/>
      <c r="K77" s="11">
        <f t="shared" ref="K77:K80" si="3">F77</f>
        <v>2</v>
      </c>
      <c r="L77" s="8">
        <v>0</v>
      </c>
      <c r="M77" s="8">
        <f t="shared" si="2"/>
        <v>0</v>
      </c>
    </row>
    <row r="78" spans="1:13" ht="65" customHeight="1" x14ac:dyDescent="0.15">
      <c r="A78" s="6">
        <v>3</v>
      </c>
      <c r="B78" s="13" t="s">
        <v>89</v>
      </c>
      <c r="C78" s="13"/>
      <c r="D78" s="13" t="s">
        <v>156</v>
      </c>
      <c r="E78" s="13"/>
      <c r="F78" s="6">
        <v>2</v>
      </c>
      <c r="G78" s="7"/>
      <c r="H78" s="14"/>
      <c r="I78" s="14"/>
      <c r="J78" s="7"/>
      <c r="K78" s="11">
        <f t="shared" si="3"/>
        <v>2</v>
      </c>
      <c r="L78" s="8">
        <v>0</v>
      </c>
      <c r="M78" s="8">
        <f t="shared" si="2"/>
        <v>0</v>
      </c>
    </row>
    <row r="79" spans="1:13" ht="35" customHeight="1" x14ac:dyDescent="0.15">
      <c r="A79" s="6">
        <v>4</v>
      </c>
      <c r="B79" s="13" t="s">
        <v>157</v>
      </c>
      <c r="C79" s="13"/>
      <c r="D79" s="13" t="s">
        <v>158</v>
      </c>
      <c r="E79" s="13"/>
      <c r="F79" s="6">
        <v>1</v>
      </c>
      <c r="G79" s="7"/>
      <c r="H79" s="14"/>
      <c r="I79" s="14"/>
      <c r="J79" s="7"/>
      <c r="K79" s="11">
        <f t="shared" si="3"/>
        <v>1</v>
      </c>
      <c r="L79" s="8">
        <v>0</v>
      </c>
      <c r="M79" s="8">
        <f t="shared" si="2"/>
        <v>0</v>
      </c>
    </row>
    <row r="80" spans="1:13" ht="64" customHeight="1" x14ac:dyDescent="0.15">
      <c r="A80" s="6">
        <v>5</v>
      </c>
      <c r="B80" s="13" t="s">
        <v>87</v>
      </c>
      <c r="C80" s="13"/>
      <c r="D80" s="13" t="s">
        <v>159</v>
      </c>
      <c r="E80" s="13"/>
      <c r="F80" s="6">
        <v>1</v>
      </c>
      <c r="G80" s="7"/>
      <c r="H80" s="14"/>
      <c r="I80" s="14"/>
      <c r="J80" s="7"/>
      <c r="K80" s="11">
        <f t="shared" si="3"/>
        <v>1</v>
      </c>
      <c r="L80" s="8">
        <v>0</v>
      </c>
      <c r="M80" s="8">
        <f t="shared" si="2"/>
        <v>0</v>
      </c>
    </row>
    <row r="81" spans="1:13" x14ac:dyDescent="0.15">
      <c r="A81" s="15" t="s">
        <v>160</v>
      </c>
      <c r="B81" s="15"/>
      <c r="C81" s="15"/>
      <c r="D81" s="15"/>
      <c r="E81" s="15"/>
      <c r="F81" s="15"/>
      <c r="G81" s="15"/>
      <c r="H81" s="15"/>
      <c r="I81" s="15"/>
      <c r="J81" s="15"/>
      <c r="K81" s="15"/>
      <c r="L81" s="15"/>
      <c r="M81" s="15"/>
    </row>
    <row r="82" spans="1:13" ht="47" customHeight="1" x14ac:dyDescent="0.15">
      <c r="A82" s="6">
        <v>1</v>
      </c>
      <c r="B82" s="13" t="s">
        <v>87</v>
      </c>
      <c r="C82" s="13"/>
      <c r="D82" s="13" t="s">
        <v>161</v>
      </c>
      <c r="E82" s="13"/>
      <c r="F82" s="6">
        <v>4</v>
      </c>
      <c r="G82" s="7"/>
      <c r="H82" s="14"/>
      <c r="I82" s="14"/>
      <c r="J82" s="7"/>
      <c r="K82" s="11">
        <f>F82</f>
        <v>4</v>
      </c>
      <c r="L82" s="8">
        <v>0</v>
      </c>
      <c r="M82" s="8">
        <f>K82*L82</f>
        <v>0</v>
      </c>
    </row>
    <row r="83" spans="1:13" ht="34" customHeight="1" x14ac:dyDescent="0.15">
      <c r="A83" s="6">
        <v>2</v>
      </c>
      <c r="B83" s="13" t="s">
        <v>88</v>
      </c>
      <c r="C83" s="13"/>
      <c r="D83" s="13" t="s">
        <v>162</v>
      </c>
      <c r="E83" s="13"/>
      <c r="F83" s="6">
        <v>4</v>
      </c>
      <c r="G83" s="7"/>
      <c r="H83" s="14"/>
      <c r="I83" s="14"/>
      <c r="J83" s="7"/>
      <c r="K83" s="11">
        <f t="shared" ref="K83:K84" si="4">F83</f>
        <v>4</v>
      </c>
      <c r="L83" s="8">
        <v>0</v>
      </c>
      <c r="M83" s="8">
        <f>K83*L83</f>
        <v>0</v>
      </c>
    </row>
    <row r="84" spans="1:13" x14ac:dyDescent="0.15">
      <c r="A84" s="6">
        <v>3</v>
      </c>
      <c r="B84" s="13" t="s">
        <v>163</v>
      </c>
      <c r="C84" s="13"/>
      <c r="D84" s="13" t="s">
        <v>164</v>
      </c>
      <c r="E84" s="13"/>
      <c r="F84" s="6">
        <v>1</v>
      </c>
      <c r="G84" s="7"/>
      <c r="H84" s="14"/>
      <c r="I84" s="14"/>
      <c r="J84" s="7"/>
      <c r="K84" s="11">
        <f t="shared" si="4"/>
        <v>1</v>
      </c>
      <c r="L84" s="8">
        <v>0</v>
      </c>
      <c r="M84" s="8">
        <f>K84*L84</f>
        <v>0</v>
      </c>
    </row>
    <row r="85" spans="1:13" x14ac:dyDescent="0.15">
      <c r="A85" s="15" t="s">
        <v>165</v>
      </c>
      <c r="B85" s="15"/>
      <c r="C85" s="15"/>
      <c r="D85" s="15"/>
      <c r="E85" s="15"/>
      <c r="F85" s="15"/>
      <c r="G85" s="15"/>
      <c r="H85" s="15"/>
      <c r="I85" s="15"/>
      <c r="J85" s="15"/>
      <c r="K85" s="15"/>
      <c r="L85" s="15"/>
      <c r="M85" s="15"/>
    </row>
    <row r="86" spans="1:13" x14ac:dyDescent="0.15">
      <c r="A86" s="6">
        <v>1</v>
      </c>
      <c r="B86" s="13" t="s">
        <v>89</v>
      </c>
      <c r="C86" s="13"/>
      <c r="D86" s="13" t="s">
        <v>166</v>
      </c>
      <c r="E86" s="13"/>
      <c r="F86" s="6">
        <v>2</v>
      </c>
      <c r="G86" s="7"/>
      <c r="H86" s="14"/>
      <c r="I86" s="14"/>
      <c r="J86" s="7"/>
      <c r="K86" s="11">
        <f>F86</f>
        <v>2</v>
      </c>
      <c r="L86" s="8">
        <v>0</v>
      </c>
      <c r="M86" s="8">
        <f>K86*L86</f>
        <v>0</v>
      </c>
    </row>
    <row r="87" spans="1:13" x14ac:dyDescent="0.15">
      <c r="A87" s="6">
        <v>2</v>
      </c>
      <c r="B87" s="13" t="s">
        <v>88</v>
      </c>
      <c r="C87" s="13"/>
      <c r="D87" s="13" t="s">
        <v>167</v>
      </c>
      <c r="E87" s="13"/>
      <c r="F87" s="6">
        <v>4</v>
      </c>
      <c r="G87" s="7"/>
      <c r="H87" s="14"/>
      <c r="I87" s="14"/>
      <c r="J87" s="7"/>
      <c r="K87" s="11">
        <f t="shared" ref="K87:K88" si="5">F87</f>
        <v>4</v>
      </c>
      <c r="L87" s="8">
        <v>0</v>
      </c>
      <c r="M87" s="8">
        <f>K87*L87</f>
        <v>0</v>
      </c>
    </row>
    <row r="88" spans="1:13" x14ac:dyDescent="0.15">
      <c r="A88" s="6">
        <v>3</v>
      </c>
      <c r="B88" s="13" t="s">
        <v>87</v>
      </c>
      <c r="C88" s="13"/>
      <c r="D88" s="13" t="s">
        <v>168</v>
      </c>
      <c r="E88" s="13"/>
      <c r="F88" s="6">
        <v>3</v>
      </c>
      <c r="G88" s="7"/>
      <c r="H88" s="14"/>
      <c r="I88" s="14"/>
      <c r="J88" s="7"/>
      <c r="K88" s="11">
        <f t="shared" si="5"/>
        <v>3</v>
      </c>
      <c r="L88" s="8">
        <v>0</v>
      </c>
      <c r="M88" s="8">
        <f>K88*L88</f>
        <v>0</v>
      </c>
    </row>
    <row r="89" spans="1:13" x14ac:dyDescent="0.15">
      <c r="A89" s="15" t="s">
        <v>169</v>
      </c>
      <c r="B89" s="15"/>
      <c r="C89" s="15"/>
      <c r="D89" s="15"/>
      <c r="E89" s="15"/>
      <c r="F89" s="15"/>
      <c r="G89" s="15"/>
      <c r="H89" s="15"/>
      <c r="I89" s="15"/>
      <c r="J89" s="15"/>
      <c r="K89" s="15"/>
      <c r="L89" s="15"/>
      <c r="M89" s="15"/>
    </row>
    <row r="90" spans="1:13" ht="34" customHeight="1" x14ac:dyDescent="0.15">
      <c r="A90" s="6">
        <v>1</v>
      </c>
      <c r="B90" s="13" t="s">
        <v>89</v>
      </c>
      <c r="C90" s="13"/>
      <c r="D90" s="13" t="s">
        <v>170</v>
      </c>
      <c r="E90" s="13"/>
      <c r="F90" s="6">
        <v>1</v>
      </c>
      <c r="G90" s="7"/>
      <c r="H90" s="14"/>
      <c r="I90" s="14"/>
      <c r="J90" s="7"/>
      <c r="K90" s="11">
        <f t="shared" ref="K90:K96" si="6">F90</f>
        <v>1</v>
      </c>
      <c r="L90" s="8">
        <v>0</v>
      </c>
      <c r="M90" s="8">
        <f t="shared" ref="M90:M96" si="7">K90*L90</f>
        <v>0</v>
      </c>
    </row>
    <row r="91" spans="1:13" ht="28" customHeight="1" x14ac:dyDescent="0.15">
      <c r="A91" s="6">
        <v>2</v>
      </c>
      <c r="B91" s="13" t="s">
        <v>89</v>
      </c>
      <c r="C91" s="13"/>
      <c r="D91" s="13" t="s">
        <v>171</v>
      </c>
      <c r="E91" s="13"/>
      <c r="F91" s="6">
        <v>1</v>
      </c>
      <c r="G91" s="7"/>
      <c r="H91" s="14"/>
      <c r="I91" s="14"/>
      <c r="J91" s="7"/>
      <c r="K91" s="11">
        <f t="shared" si="6"/>
        <v>1</v>
      </c>
      <c r="L91" s="8">
        <v>0</v>
      </c>
      <c r="M91" s="8">
        <f t="shared" si="7"/>
        <v>0</v>
      </c>
    </row>
    <row r="92" spans="1:13" ht="53" customHeight="1" x14ac:dyDescent="0.15">
      <c r="A92" s="6">
        <v>3</v>
      </c>
      <c r="B92" s="13" t="s">
        <v>89</v>
      </c>
      <c r="C92" s="13"/>
      <c r="D92" s="13" t="s">
        <v>172</v>
      </c>
      <c r="E92" s="13"/>
      <c r="F92" s="6">
        <v>3</v>
      </c>
      <c r="G92" s="7"/>
      <c r="H92" s="14"/>
      <c r="I92" s="14"/>
      <c r="J92" s="7"/>
      <c r="K92" s="11">
        <f t="shared" si="6"/>
        <v>3</v>
      </c>
      <c r="L92" s="8">
        <v>0</v>
      </c>
      <c r="M92" s="8">
        <f t="shared" si="7"/>
        <v>0</v>
      </c>
    </row>
    <row r="93" spans="1:13" ht="28" customHeight="1" x14ac:dyDescent="0.15">
      <c r="A93" s="6">
        <v>4</v>
      </c>
      <c r="B93" s="13" t="s">
        <v>88</v>
      </c>
      <c r="C93" s="13"/>
      <c r="D93" s="13" t="s">
        <v>173</v>
      </c>
      <c r="E93" s="13"/>
      <c r="F93" s="6">
        <v>2</v>
      </c>
      <c r="G93" s="7"/>
      <c r="H93" s="14"/>
      <c r="I93" s="14"/>
      <c r="J93" s="7"/>
      <c r="K93" s="11">
        <f t="shared" si="6"/>
        <v>2</v>
      </c>
      <c r="L93" s="8">
        <v>0</v>
      </c>
      <c r="M93" s="8">
        <f t="shared" si="7"/>
        <v>0</v>
      </c>
    </row>
    <row r="94" spans="1:13" ht="28" customHeight="1" x14ac:dyDescent="0.15">
      <c r="A94" s="6">
        <v>5</v>
      </c>
      <c r="B94" s="13" t="s">
        <v>174</v>
      </c>
      <c r="C94" s="13"/>
      <c r="D94" s="13" t="s">
        <v>175</v>
      </c>
      <c r="E94" s="13"/>
      <c r="F94" s="6">
        <v>1</v>
      </c>
      <c r="G94" s="7"/>
      <c r="H94" s="14"/>
      <c r="I94" s="14"/>
      <c r="J94" s="7"/>
      <c r="K94" s="11">
        <f t="shared" si="6"/>
        <v>1</v>
      </c>
      <c r="L94" s="8">
        <v>0</v>
      </c>
      <c r="M94" s="8">
        <f t="shared" si="7"/>
        <v>0</v>
      </c>
    </row>
    <row r="95" spans="1:13" ht="40" customHeight="1" x14ac:dyDescent="0.15">
      <c r="A95" s="6">
        <v>6</v>
      </c>
      <c r="B95" s="13" t="s">
        <v>176</v>
      </c>
      <c r="C95" s="13"/>
      <c r="D95" s="13" t="s">
        <v>177</v>
      </c>
      <c r="E95" s="13"/>
      <c r="F95" s="6">
        <v>2</v>
      </c>
      <c r="G95" s="7"/>
      <c r="H95" s="14"/>
      <c r="I95" s="14"/>
      <c r="J95" s="7"/>
      <c r="K95" s="11">
        <f t="shared" si="6"/>
        <v>2</v>
      </c>
      <c r="L95" s="8">
        <v>0</v>
      </c>
      <c r="M95" s="8">
        <f t="shared" si="7"/>
        <v>0</v>
      </c>
    </row>
    <row r="96" spans="1:13" ht="35" customHeight="1" x14ac:dyDescent="0.15">
      <c r="A96" s="6">
        <v>7</v>
      </c>
      <c r="B96" s="13" t="s">
        <v>176</v>
      </c>
      <c r="C96" s="13"/>
      <c r="D96" s="13" t="s">
        <v>178</v>
      </c>
      <c r="E96" s="13"/>
      <c r="F96" s="6">
        <v>1</v>
      </c>
      <c r="G96" s="7"/>
      <c r="H96" s="14"/>
      <c r="I96" s="14"/>
      <c r="J96" s="7"/>
      <c r="K96" s="11">
        <f t="shared" si="6"/>
        <v>1</v>
      </c>
      <c r="L96" s="8">
        <v>0</v>
      </c>
      <c r="M96" s="8">
        <f t="shared" si="7"/>
        <v>0</v>
      </c>
    </row>
    <row r="97" spans="1:13" x14ac:dyDescent="0.15">
      <c r="A97" s="15" t="s">
        <v>179</v>
      </c>
      <c r="B97" s="15"/>
      <c r="C97" s="15"/>
      <c r="D97" s="15"/>
      <c r="E97" s="15"/>
      <c r="F97" s="15"/>
      <c r="G97" s="15"/>
      <c r="H97" s="15"/>
      <c r="I97" s="15"/>
      <c r="J97" s="15"/>
      <c r="K97" s="15"/>
      <c r="L97" s="15"/>
      <c r="M97" s="15"/>
    </row>
    <row r="98" spans="1:13" ht="30" customHeight="1" x14ac:dyDescent="0.15">
      <c r="A98" s="6">
        <v>1</v>
      </c>
      <c r="B98" s="13" t="s">
        <v>89</v>
      </c>
      <c r="C98" s="13"/>
      <c r="D98" s="13" t="s">
        <v>180</v>
      </c>
      <c r="E98" s="13"/>
      <c r="F98" s="6">
        <v>3</v>
      </c>
      <c r="G98" s="7"/>
      <c r="H98" s="14"/>
      <c r="I98" s="14"/>
      <c r="J98" s="7"/>
      <c r="K98" s="11">
        <f>F98</f>
        <v>3</v>
      </c>
      <c r="L98" s="8">
        <v>0</v>
      </c>
      <c r="M98" s="8">
        <f t="shared" ref="M98:M104" si="8">K98*L98</f>
        <v>0</v>
      </c>
    </row>
    <row r="99" spans="1:13" ht="31" customHeight="1" x14ac:dyDescent="0.15">
      <c r="A99" s="6">
        <v>2</v>
      </c>
      <c r="B99" s="13" t="s">
        <v>181</v>
      </c>
      <c r="C99" s="13"/>
      <c r="D99" s="13" t="s">
        <v>182</v>
      </c>
      <c r="E99" s="13"/>
      <c r="F99" s="6">
        <v>5</v>
      </c>
      <c r="G99" s="7"/>
      <c r="H99" s="14"/>
      <c r="I99" s="14"/>
      <c r="J99" s="7"/>
      <c r="K99" s="11">
        <f t="shared" ref="K99:K104" si="9">F99</f>
        <v>5</v>
      </c>
      <c r="L99" s="8">
        <v>0</v>
      </c>
      <c r="M99" s="8">
        <f t="shared" si="8"/>
        <v>0</v>
      </c>
    </row>
    <row r="100" spans="1:13" ht="32" customHeight="1" x14ac:dyDescent="0.15">
      <c r="A100" s="6">
        <v>3</v>
      </c>
      <c r="B100" s="13" t="s">
        <v>181</v>
      </c>
      <c r="C100" s="13"/>
      <c r="D100" s="13" t="s">
        <v>183</v>
      </c>
      <c r="E100" s="13"/>
      <c r="F100" s="6">
        <v>2</v>
      </c>
      <c r="G100" s="7"/>
      <c r="H100" s="14"/>
      <c r="I100" s="14"/>
      <c r="J100" s="7"/>
      <c r="K100" s="11">
        <f>F100</f>
        <v>2</v>
      </c>
      <c r="L100" s="8">
        <v>0</v>
      </c>
      <c r="M100" s="8">
        <f t="shared" si="8"/>
        <v>0</v>
      </c>
    </row>
    <row r="101" spans="1:13" ht="34" customHeight="1" x14ac:dyDescent="0.15">
      <c r="A101" s="6">
        <v>4</v>
      </c>
      <c r="B101" s="13" t="s">
        <v>88</v>
      </c>
      <c r="C101" s="13"/>
      <c r="D101" s="13" t="s">
        <v>184</v>
      </c>
      <c r="E101" s="13"/>
      <c r="F101" s="6">
        <v>4</v>
      </c>
      <c r="G101" s="7"/>
      <c r="H101" s="14"/>
      <c r="I101" s="14"/>
      <c r="J101" s="7"/>
      <c r="K101" s="11">
        <f>F101</f>
        <v>4</v>
      </c>
      <c r="L101" s="8">
        <v>0</v>
      </c>
      <c r="M101" s="8">
        <f t="shared" si="8"/>
        <v>0</v>
      </c>
    </row>
    <row r="102" spans="1:13" ht="34" customHeight="1" x14ac:dyDescent="0.15">
      <c r="A102" s="6">
        <v>5</v>
      </c>
      <c r="B102" s="13" t="s">
        <v>88</v>
      </c>
      <c r="C102" s="13"/>
      <c r="D102" s="13" t="s">
        <v>185</v>
      </c>
      <c r="E102" s="13"/>
      <c r="F102" s="6">
        <v>4</v>
      </c>
      <c r="G102" s="7"/>
      <c r="H102" s="14"/>
      <c r="I102" s="14"/>
      <c r="J102" s="7"/>
      <c r="K102" s="11">
        <f>F102</f>
        <v>4</v>
      </c>
      <c r="L102" s="8">
        <v>0</v>
      </c>
      <c r="M102" s="8">
        <f t="shared" si="8"/>
        <v>0</v>
      </c>
    </row>
    <row r="103" spans="1:13" ht="45" customHeight="1" x14ac:dyDescent="0.15">
      <c r="A103" s="6">
        <v>6</v>
      </c>
      <c r="B103" s="13" t="s">
        <v>90</v>
      </c>
      <c r="C103" s="13"/>
      <c r="D103" s="13" t="s">
        <v>186</v>
      </c>
      <c r="E103" s="13"/>
      <c r="F103" s="6">
        <v>8</v>
      </c>
      <c r="G103" s="7"/>
      <c r="H103" s="14"/>
      <c r="I103" s="14"/>
      <c r="J103" s="7"/>
      <c r="K103" s="11">
        <f>F103</f>
        <v>8</v>
      </c>
      <c r="L103" s="8">
        <v>0</v>
      </c>
      <c r="M103" s="8">
        <f t="shared" si="8"/>
        <v>0</v>
      </c>
    </row>
    <row r="104" spans="1:13" ht="33" customHeight="1" x14ac:dyDescent="0.15">
      <c r="A104" s="6">
        <v>7</v>
      </c>
      <c r="B104" s="13" t="s">
        <v>187</v>
      </c>
      <c r="C104" s="13"/>
      <c r="D104" s="13" t="s">
        <v>188</v>
      </c>
      <c r="E104" s="13"/>
      <c r="F104" s="6">
        <v>8</v>
      </c>
      <c r="G104" s="7"/>
      <c r="H104" s="14"/>
      <c r="I104" s="14"/>
      <c r="J104" s="7"/>
      <c r="K104" s="11">
        <f t="shared" si="9"/>
        <v>8</v>
      </c>
      <c r="L104" s="8">
        <v>0</v>
      </c>
      <c r="M104" s="8">
        <f t="shared" si="8"/>
        <v>0</v>
      </c>
    </row>
    <row r="105" spans="1:13" x14ac:dyDescent="0.15">
      <c r="A105" s="15" t="s">
        <v>189</v>
      </c>
      <c r="B105" s="15"/>
      <c r="C105" s="15"/>
      <c r="D105" s="15"/>
      <c r="E105" s="15"/>
      <c r="F105" s="15"/>
      <c r="G105" s="15"/>
      <c r="H105" s="15"/>
      <c r="I105" s="15"/>
      <c r="J105" s="15"/>
      <c r="K105" s="15"/>
      <c r="L105" s="15"/>
      <c r="M105" s="15"/>
    </row>
    <row r="106" spans="1:13" ht="43" customHeight="1" x14ac:dyDescent="0.15">
      <c r="A106" s="6">
        <v>1</v>
      </c>
      <c r="B106" s="13" t="s">
        <v>181</v>
      </c>
      <c r="C106" s="13"/>
      <c r="D106" s="13" t="s">
        <v>190</v>
      </c>
      <c r="E106" s="13"/>
      <c r="F106" s="6">
        <v>2</v>
      </c>
      <c r="G106" s="7"/>
      <c r="H106" s="14"/>
      <c r="I106" s="14"/>
      <c r="J106" s="7"/>
      <c r="K106" s="11">
        <f>F106</f>
        <v>2</v>
      </c>
      <c r="L106" s="8">
        <v>0</v>
      </c>
      <c r="M106" s="8">
        <f t="shared" ref="M106:M112" si="10">K106*L106</f>
        <v>0</v>
      </c>
    </row>
    <row r="107" spans="1:13" ht="53" customHeight="1" x14ac:dyDescent="0.15">
      <c r="A107" s="6">
        <v>2</v>
      </c>
      <c r="B107" s="13" t="s">
        <v>191</v>
      </c>
      <c r="C107" s="13"/>
      <c r="D107" s="13" t="s">
        <v>192</v>
      </c>
      <c r="E107" s="13"/>
      <c r="F107" s="6">
        <v>3</v>
      </c>
      <c r="G107" s="7"/>
      <c r="H107" s="14"/>
      <c r="I107" s="14"/>
      <c r="J107" s="7"/>
      <c r="K107" s="11">
        <f t="shared" ref="K107:K108" si="11">F107</f>
        <v>3</v>
      </c>
      <c r="L107" s="8">
        <v>0</v>
      </c>
      <c r="M107" s="8">
        <f t="shared" si="10"/>
        <v>0</v>
      </c>
    </row>
    <row r="108" spans="1:13" ht="31" customHeight="1" x14ac:dyDescent="0.15">
      <c r="A108" s="6">
        <v>3</v>
      </c>
      <c r="B108" s="13" t="s">
        <v>88</v>
      </c>
      <c r="C108" s="13"/>
      <c r="D108" s="13" t="s">
        <v>193</v>
      </c>
      <c r="E108" s="13"/>
      <c r="F108" s="6">
        <v>2</v>
      </c>
      <c r="G108" s="7"/>
      <c r="H108" s="14"/>
      <c r="I108" s="14"/>
      <c r="J108" s="7"/>
      <c r="K108" s="11">
        <f t="shared" si="11"/>
        <v>2</v>
      </c>
      <c r="L108" s="8">
        <v>0</v>
      </c>
      <c r="M108" s="8">
        <f t="shared" si="10"/>
        <v>0</v>
      </c>
    </row>
    <row r="109" spans="1:13" ht="41" customHeight="1" x14ac:dyDescent="0.15">
      <c r="A109" s="6">
        <v>4</v>
      </c>
      <c r="B109" s="13" t="s">
        <v>194</v>
      </c>
      <c r="C109" s="13"/>
      <c r="D109" s="13" t="s">
        <v>195</v>
      </c>
      <c r="E109" s="13"/>
      <c r="F109" s="6">
        <v>5</v>
      </c>
      <c r="G109" s="7"/>
      <c r="H109" s="14"/>
      <c r="I109" s="14"/>
      <c r="J109" s="7"/>
      <c r="K109" s="11">
        <f t="shared" ref="K109:K112" si="12">F109</f>
        <v>5</v>
      </c>
      <c r="L109" s="8">
        <v>0</v>
      </c>
      <c r="M109" s="8">
        <f t="shared" si="10"/>
        <v>0</v>
      </c>
    </row>
    <row r="110" spans="1:13" ht="36" customHeight="1" x14ac:dyDescent="0.15">
      <c r="A110" s="6">
        <v>5</v>
      </c>
      <c r="B110" s="13" t="s">
        <v>196</v>
      </c>
      <c r="C110" s="13"/>
      <c r="D110" s="13" t="s">
        <v>197</v>
      </c>
      <c r="E110" s="13"/>
      <c r="F110" s="6">
        <v>4</v>
      </c>
      <c r="G110" s="7"/>
      <c r="H110" s="14"/>
      <c r="I110" s="14"/>
      <c r="J110" s="7"/>
      <c r="K110" s="11">
        <f t="shared" si="12"/>
        <v>4</v>
      </c>
      <c r="L110" s="8">
        <v>0</v>
      </c>
      <c r="M110" s="8">
        <f t="shared" si="10"/>
        <v>0</v>
      </c>
    </row>
    <row r="111" spans="1:13" ht="35" customHeight="1" x14ac:dyDescent="0.15">
      <c r="A111" s="6">
        <v>6</v>
      </c>
      <c r="B111" s="13" t="s">
        <v>196</v>
      </c>
      <c r="C111" s="13"/>
      <c r="D111" s="13" t="s">
        <v>198</v>
      </c>
      <c r="E111" s="13"/>
      <c r="F111" s="6">
        <v>1</v>
      </c>
      <c r="G111" s="7"/>
      <c r="H111" s="14"/>
      <c r="I111" s="14"/>
      <c r="J111" s="7"/>
      <c r="K111" s="11">
        <f t="shared" si="12"/>
        <v>1</v>
      </c>
      <c r="L111" s="8">
        <v>0</v>
      </c>
      <c r="M111" s="8">
        <f t="shared" si="10"/>
        <v>0</v>
      </c>
    </row>
    <row r="112" spans="1:13" ht="37" customHeight="1" x14ac:dyDescent="0.15">
      <c r="A112" s="6">
        <v>7</v>
      </c>
      <c r="B112" s="13" t="s">
        <v>91</v>
      </c>
      <c r="C112" s="13"/>
      <c r="D112" s="13" t="s">
        <v>199</v>
      </c>
      <c r="E112" s="13"/>
      <c r="F112" s="6">
        <v>1</v>
      </c>
      <c r="G112" s="7"/>
      <c r="H112" s="14"/>
      <c r="I112" s="14"/>
      <c r="J112" s="7"/>
      <c r="K112" s="11">
        <f t="shared" si="12"/>
        <v>1</v>
      </c>
      <c r="L112" s="8">
        <v>0</v>
      </c>
      <c r="M112" s="8">
        <f t="shared" si="10"/>
        <v>0</v>
      </c>
    </row>
    <row r="113" spans="1:13" x14ac:dyDescent="0.15">
      <c r="A113" s="15" t="s">
        <v>200</v>
      </c>
      <c r="B113" s="15"/>
      <c r="C113" s="15"/>
      <c r="D113" s="15"/>
      <c r="E113" s="15"/>
      <c r="F113" s="15"/>
      <c r="G113" s="15"/>
      <c r="H113" s="15"/>
      <c r="I113" s="15"/>
      <c r="J113" s="15"/>
      <c r="K113" s="15"/>
      <c r="L113" s="15"/>
      <c r="M113" s="15"/>
    </row>
    <row r="114" spans="1:13" ht="78" customHeight="1" x14ac:dyDescent="0.15">
      <c r="A114" s="6">
        <v>1</v>
      </c>
      <c r="B114" s="13" t="s">
        <v>57</v>
      </c>
      <c r="C114" s="13"/>
      <c r="D114" s="13" t="s">
        <v>60</v>
      </c>
      <c r="E114" s="13"/>
      <c r="F114" s="6">
        <v>3</v>
      </c>
      <c r="G114" s="7"/>
      <c r="H114" s="14"/>
      <c r="I114" s="14"/>
      <c r="J114" s="7"/>
      <c r="K114" s="11">
        <f>F114</f>
        <v>3</v>
      </c>
      <c r="L114" s="8">
        <v>0</v>
      </c>
      <c r="M114" s="8">
        <f t="shared" ref="M114:M125" si="13">K114*L114</f>
        <v>0</v>
      </c>
    </row>
    <row r="115" spans="1:13" ht="59" customHeight="1" x14ac:dyDescent="0.15">
      <c r="A115" s="6">
        <v>2</v>
      </c>
      <c r="B115" s="13" t="s">
        <v>79</v>
      </c>
      <c r="C115" s="13"/>
      <c r="D115" s="13" t="s">
        <v>80</v>
      </c>
      <c r="E115" s="13"/>
      <c r="F115" s="6">
        <v>1</v>
      </c>
      <c r="G115" s="7"/>
      <c r="H115" s="14"/>
      <c r="I115" s="14"/>
      <c r="J115" s="7"/>
      <c r="K115" s="11">
        <f t="shared" ref="K115:K125" si="14">F115</f>
        <v>1</v>
      </c>
      <c r="L115" s="8">
        <v>0</v>
      </c>
      <c r="M115" s="8">
        <f t="shared" si="13"/>
        <v>0</v>
      </c>
    </row>
    <row r="116" spans="1:13" ht="146" customHeight="1" x14ac:dyDescent="0.15">
      <c r="A116" s="6">
        <v>3</v>
      </c>
      <c r="B116" s="13" t="s">
        <v>63</v>
      </c>
      <c r="C116" s="13"/>
      <c r="D116" s="13" t="s">
        <v>64</v>
      </c>
      <c r="E116" s="13"/>
      <c r="F116" s="6">
        <v>1</v>
      </c>
      <c r="G116" s="7"/>
      <c r="H116" s="14"/>
      <c r="I116" s="14"/>
      <c r="J116" s="7"/>
      <c r="K116" s="11">
        <f t="shared" si="14"/>
        <v>1</v>
      </c>
      <c r="L116" s="8">
        <v>0</v>
      </c>
      <c r="M116" s="8">
        <f t="shared" si="13"/>
        <v>0</v>
      </c>
    </row>
    <row r="117" spans="1:13" ht="62" customHeight="1" x14ac:dyDescent="0.15">
      <c r="A117" s="6">
        <v>4</v>
      </c>
      <c r="B117" s="13" t="s">
        <v>81</v>
      </c>
      <c r="C117" s="13"/>
      <c r="D117" s="13" t="s">
        <v>82</v>
      </c>
      <c r="E117" s="13"/>
      <c r="F117" s="6">
        <v>3</v>
      </c>
      <c r="G117" s="7"/>
      <c r="H117" s="14"/>
      <c r="I117" s="14"/>
      <c r="J117" s="7"/>
      <c r="K117" s="11">
        <f t="shared" si="14"/>
        <v>3</v>
      </c>
      <c r="L117" s="8">
        <v>0</v>
      </c>
      <c r="M117" s="8">
        <f t="shared" si="13"/>
        <v>0</v>
      </c>
    </row>
    <row r="118" spans="1:13" ht="45" customHeight="1" x14ac:dyDescent="0.15">
      <c r="A118" s="6">
        <v>5</v>
      </c>
      <c r="B118" s="13" t="s">
        <v>83</v>
      </c>
      <c r="C118" s="13"/>
      <c r="D118" s="13" t="s">
        <v>84</v>
      </c>
      <c r="E118" s="13"/>
      <c r="F118" s="6">
        <v>1</v>
      </c>
      <c r="G118" s="7"/>
      <c r="H118" s="14"/>
      <c r="I118" s="14"/>
      <c r="J118" s="7"/>
      <c r="K118" s="11">
        <f t="shared" si="14"/>
        <v>1</v>
      </c>
      <c r="L118" s="8">
        <v>0</v>
      </c>
      <c r="M118" s="8">
        <f t="shared" si="13"/>
        <v>0</v>
      </c>
    </row>
    <row r="119" spans="1:13" ht="89" customHeight="1" x14ac:dyDescent="0.15">
      <c r="A119" s="6">
        <v>6</v>
      </c>
      <c r="B119" s="13" t="s">
        <v>65</v>
      </c>
      <c r="C119" s="13"/>
      <c r="D119" s="13" t="s">
        <v>66</v>
      </c>
      <c r="E119" s="13"/>
      <c r="F119" s="6">
        <v>1</v>
      </c>
      <c r="G119" s="7"/>
      <c r="H119" s="14"/>
      <c r="I119" s="14"/>
      <c r="J119" s="7"/>
      <c r="K119" s="11">
        <f t="shared" si="14"/>
        <v>1</v>
      </c>
      <c r="L119" s="8">
        <v>0</v>
      </c>
      <c r="M119" s="8">
        <f t="shared" si="13"/>
        <v>0</v>
      </c>
    </row>
    <row r="120" spans="1:13" ht="58" customHeight="1" x14ac:dyDescent="0.15">
      <c r="A120" s="6">
        <v>7</v>
      </c>
      <c r="B120" s="13" t="s">
        <v>85</v>
      </c>
      <c r="C120" s="13"/>
      <c r="D120" s="13" t="s">
        <v>86</v>
      </c>
      <c r="E120" s="13"/>
      <c r="F120" s="6">
        <v>3</v>
      </c>
      <c r="G120" s="7"/>
      <c r="H120" s="14"/>
      <c r="I120" s="14"/>
      <c r="J120" s="7"/>
      <c r="K120" s="11">
        <f t="shared" si="14"/>
        <v>3</v>
      </c>
      <c r="L120" s="8">
        <v>0</v>
      </c>
      <c r="M120" s="8">
        <f t="shared" si="13"/>
        <v>0</v>
      </c>
    </row>
    <row r="121" spans="1:13" ht="70" customHeight="1" x14ac:dyDescent="0.15">
      <c r="A121" s="6">
        <v>8</v>
      </c>
      <c r="B121" s="13" t="s">
        <v>69</v>
      </c>
      <c r="C121" s="13"/>
      <c r="D121" s="13" t="s">
        <v>70</v>
      </c>
      <c r="E121" s="13"/>
      <c r="F121" s="6">
        <v>1</v>
      </c>
      <c r="G121" s="7"/>
      <c r="H121" s="14"/>
      <c r="I121" s="14"/>
      <c r="J121" s="7"/>
      <c r="K121" s="11">
        <f t="shared" si="14"/>
        <v>1</v>
      </c>
      <c r="L121" s="8">
        <v>0</v>
      </c>
      <c r="M121" s="8">
        <f t="shared" si="13"/>
        <v>0</v>
      </c>
    </row>
    <row r="122" spans="1:13" ht="108" customHeight="1" x14ac:dyDescent="0.15">
      <c r="A122" s="6">
        <v>9</v>
      </c>
      <c r="B122" s="13" t="s">
        <v>71</v>
      </c>
      <c r="C122" s="13"/>
      <c r="D122" s="13" t="s">
        <v>72</v>
      </c>
      <c r="E122" s="13"/>
      <c r="F122" s="6">
        <v>6</v>
      </c>
      <c r="G122" s="7"/>
      <c r="H122" s="14"/>
      <c r="I122" s="14"/>
      <c r="J122" s="7"/>
      <c r="K122" s="11">
        <f t="shared" si="14"/>
        <v>6</v>
      </c>
      <c r="L122" s="8">
        <v>0</v>
      </c>
      <c r="M122" s="8">
        <f t="shared" si="13"/>
        <v>0</v>
      </c>
    </row>
    <row r="123" spans="1:13" ht="98" customHeight="1" x14ac:dyDescent="0.15">
      <c r="A123" s="6">
        <v>10</v>
      </c>
      <c r="B123" s="13" t="s">
        <v>73</v>
      </c>
      <c r="C123" s="13"/>
      <c r="D123" s="13" t="s">
        <v>74</v>
      </c>
      <c r="E123" s="13"/>
      <c r="F123" s="6">
        <v>4</v>
      </c>
      <c r="G123" s="7"/>
      <c r="H123" s="14"/>
      <c r="I123" s="14"/>
      <c r="J123" s="7"/>
      <c r="K123" s="11">
        <f t="shared" si="14"/>
        <v>4</v>
      </c>
      <c r="L123" s="8">
        <v>0</v>
      </c>
      <c r="M123" s="8">
        <f t="shared" si="13"/>
        <v>0</v>
      </c>
    </row>
    <row r="124" spans="1:13" ht="72" customHeight="1" x14ac:dyDescent="0.15">
      <c r="A124" s="6">
        <v>11</v>
      </c>
      <c r="B124" s="13" t="s">
        <v>75</v>
      </c>
      <c r="C124" s="13"/>
      <c r="D124" s="13" t="s">
        <v>77</v>
      </c>
      <c r="E124" s="13"/>
      <c r="F124" s="6">
        <v>1</v>
      </c>
      <c r="G124" s="7"/>
      <c r="H124" s="14"/>
      <c r="I124" s="14"/>
      <c r="J124" s="7"/>
      <c r="K124" s="11">
        <f t="shared" si="14"/>
        <v>1</v>
      </c>
      <c r="L124" s="8">
        <v>0</v>
      </c>
      <c r="M124" s="8">
        <f t="shared" si="13"/>
        <v>0</v>
      </c>
    </row>
    <row r="125" spans="1:13" ht="47" customHeight="1" x14ac:dyDescent="0.15">
      <c r="A125" s="6">
        <v>12</v>
      </c>
      <c r="B125" s="13" t="s">
        <v>76</v>
      </c>
      <c r="C125" s="13"/>
      <c r="D125" s="13" t="s">
        <v>78</v>
      </c>
      <c r="E125" s="13"/>
      <c r="F125" s="6">
        <v>1</v>
      </c>
      <c r="G125" s="7"/>
      <c r="H125" s="14"/>
      <c r="I125" s="14"/>
      <c r="J125" s="7"/>
      <c r="K125" s="11">
        <f t="shared" si="14"/>
        <v>1</v>
      </c>
      <c r="L125" s="8">
        <v>0</v>
      </c>
      <c r="M125" s="8">
        <f t="shared" si="13"/>
        <v>0</v>
      </c>
    </row>
    <row r="126" spans="1:13" x14ac:dyDescent="0.15">
      <c r="A126" s="15" t="s">
        <v>201</v>
      </c>
      <c r="B126" s="15"/>
      <c r="C126" s="15"/>
      <c r="D126" s="15"/>
      <c r="E126" s="15"/>
      <c r="F126" s="15"/>
      <c r="G126" s="15"/>
      <c r="H126" s="15"/>
      <c r="I126" s="15"/>
      <c r="J126" s="15"/>
      <c r="K126" s="15"/>
      <c r="L126" s="15"/>
      <c r="M126" s="15"/>
    </row>
    <row r="127" spans="1:13" ht="82" customHeight="1" x14ac:dyDescent="0.15">
      <c r="A127" s="6">
        <v>1</v>
      </c>
      <c r="B127" s="13" t="s">
        <v>181</v>
      </c>
      <c r="C127" s="13"/>
      <c r="D127" s="13" t="s">
        <v>202</v>
      </c>
      <c r="E127" s="13"/>
      <c r="F127" s="6">
        <v>8</v>
      </c>
      <c r="G127" s="7"/>
      <c r="H127" s="14"/>
      <c r="I127" s="14"/>
      <c r="J127" s="7"/>
      <c r="K127" s="11">
        <f>F127</f>
        <v>8</v>
      </c>
      <c r="L127" s="8">
        <v>0</v>
      </c>
      <c r="M127" s="8">
        <f t="shared" ref="M127:M132" si="15">K127*L127</f>
        <v>0</v>
      </c>
    </row>
    <row r="128" spans="1:13" ht="36" customHeight="1" x14ac:dyDescent="0.15">
      <c r="A128" s="6">
        <v>2</v>
      </c>
      <c r="B128" s="13" t="s">
        <v>181</v>
      </c>
      <c r="C128" s="13"/>
      <c r="D128" s="13" t="s">
        <v>203</v>
      </c>
      <c r="E128" s="13"/>
      <c r="F128" s="6">
        <v>1</v>
      </c>
      <c r="G128" s="7"/>
      <c r="H128" s="14"/>
      <c r="I128" s="14"/>
      <c r="J128" s="7"/>
      <c r="K128" s="11">
        <f t="shared" ref="K128:K132" si="16">F128</f>
        <v>1</v>
      </c>
      <c r="L128" s="8">
        <v>0</v>
      </c>
      <c r="M128" s="8">
        <f t="shared" si="15"/>
        <v>0</v>
      </c>
    </row>
    <row r="129" spans="1:13" ht="55" customHeight="1" x14ac:dyDescent="0.15">
      <c r="A129" s="6">
        <v>3</v>
      </c>
      <c r="B129" s="13" t="s">
        <v>181</v>
      </c>
      <c r="C129" s="13"/>
      <c r="D129" s="13" t="s">
        <v>204</v>
      </c>
      <c r="E129" s="13"/>
      <c r="F129" s="6">
        <v>1</v>
      </c>
      <c r="G129" s="7"/>
      <c r="H129" s="14"/>
      <c r="I129" s="14"/>
      <c r="J129" s="7"/>
      <c r="K129" s="11">
        <f t="shared" si="16"/>
        <v>1</v>
      </c>
      <c r="L129" s="8">
        <v>0</v>
      </c>
      <c r="M129" s="8">
        <f t="shared" si="15"/>
        <v>0</v>
      </c>
    </row>
    <row r="130" spans="1:13" ht="68" customHeight="1" x14ac:dyDescent="0.15">
      <c r="A130" s="6">
        <v>4</v>
      </c>
      <c r="B130" s="13" t="s">
        <v>89</v>
      </c>
      <c r="C130" s="13"/>
      <c r="D130" s="13" t="s">
        <v>205</v>
      </c>
      <c r="E130" s="13"/>
      <c r="F130" s="6">
        <v>1</v>
      </c>
      <c r="G130" s="7"/>
      <c r="H130" s="14"/>
      <c r="I130" s="14"/>
      <c r="J130" s="7"/>
      <c r="K130" s="11">
        <f t="shared" si="16"/>
        <v>1</v>
      </c>
      <c r="L130" s="8">
        <v>0</v>
      </c>
      <c r="M130" s="8">
        <f t="shared" si="15"/>
        <v>0</v>
      </c>
    </row>
    <row r="131" spans="1:13" ht="36" customHeight="1" x14ac:dyDescent="0.15">
      <c r="A131" s="6">
        <v>5</v>
      </c>
      <c r="B131" s="13" t="s">
        <v>88</v>
      </c>
      <c r="C131" s="13"/>
      <c r="D131" s="13" t="s">
        <v>206</v>
      </c>
      <c r="E131" s="13"/>
      <c r="F131" s="6">
        <v>10</v>
      </c>
      <c r="G131" s="7"/>
      <c r="H131" s="14"/>
      <c r="I131" s="14"/>
      <c r="J131" s="7"/>
      <c r="K131" s="11">
        <f t="shared" si="16"/>
        <v>10</v>
      </c>
      <c r="L131" s="8">
        <v>0</v>
      </c>
      <c r="M131" s="8">
        <f t="shared" si="15"/>
        <v>0</v>
      </c>
    </row>
    <row r="132" spans="1:13" ht="35" customHeight="1" x14ac:dyDescent="0.15">
      <c r="A132" s="6">
        <v>6</v>
      </c>
      <c r="B132" s="13" t="s">
        <v>163</v>
      </c>
      <c r="C132" s="13"/>
      <c r="D132" s="13" t="s">
        <v>207</v>
      </c>
      <c r="E132" s="13"/>
      <c r="F132" s="6">
        <v>1</v>
      </c>
      <c r="G132" s="7"/>
      <c r="H132" s="14"/>
      <c r="I132" s="14"/>
      <c r="J132" s="7"/>
      <c r="K132" s="11">
        <f t="shared" si="16"/>
        <v>1</v>
      </c>
      <c r="L132" s="8">
        <v>0</v>
      </c>
      <c r="M132" s="8">
        <f t="shared" si="15"/>
        <v>0</v>
      </c>
    </row>
    <row r="133" spans="1:13" x14ac:dyDescent="0.15">
      <c r="A133" s="15" t="s">
        <v>208</v>
      </c>
      <c r="B133" s="15"/>
      <c r="C133" s="15"/>
      <c r="D133" s="15"/>
      <c r="E133" s="15"/>
      <c r="F133" s="15"/>
      <c r="G133" s="15"/>
      <c r="H133" s="15"/>
      <c r="I133" s="15"/>
      <c r="J133" s="15"/>
      <c r="K133" s="15"/>
      <c r="L133" s="15"/>
      <c r="M133" s="15"/>
    </row>
    <row r="134" spans="1:13" ht="59" customHeight="1" x14ac:dyDescent="0.15">
      <c r="A134" s="6">
        <v>1</v>
      </c>
      <c r="B134" s="13" t="s">
        <v>87</v>
      </c>
      <c r="C134" s="13"/>
      <c r="D134" s="13" t="s">
        <v>209</v>
      </c>
      <c r="E134" s="13"/>
      <c r="F134" s="6">
        <v>3</v>
      </c>
      <c r="G134" s="7"/>
      <c r="H134" s="14"/>
      <c r="I134" s="14"/>
      <c r="J134" s="7"/>
      <c r="K134" s="11">
        <f>F134</f>
        <v>3</v>
      </c>
      <c r="L134" s="8">
        <v>0</v>
      </c>
      <c r="M134" s="8">
        <f>K134*L134</f>
        <v>0</v>
      </c>
    </row>
    <row r="135" spans="1:13" ht="68" customHeight="1" x14ac:dyDescent="0.15">
      <c r="A135" s="6">
        <v>2</v>
      </c>
      <c r="B135" s="13" t="s">
        <v>87</v>
      </c>
      <c r="C135" s="13"/>
      <c r="D135" s="13" t="s">
        <v>210</v>
      </c>
      <c r="E135" s="13"/>
      <c r="F135" s="6">
        <v>1</v>
      </c>
      <c r="G135" s="7"/>
      <c r="H135" s="14"/>
      <c r="I135" s="14"/>
      <c r="J135" s="7"/>
      <c r="K135" s="11">
        <f t="shared" ref="K135:K138" si="17">F135</f>
        <v>1</v>
      </c>
      <c r="L135" s="8">
        <v>0</v>
      </c>
      <c r="M135" s="8">
        <f>K135*L135</f>
        <v>0</v>
      </c>
    </row>
    <row r="136" spans="1:13" x14ac:dyDescent="0.15">
      <c r="A136" s="6">
        <v>3</v>
      </c>
      <c r="B136" s="13" t="s">
        <v>88</v>
      </c>
      <c r="C136" s="13"/>
      <c r="D136" s="13" t="s">
        <v>211</v>
      </c>
      <c r="E136" s="13"/>
      <c r="F136" s="6">
        <v>4</v>
      </c>
      <c r="G136" s="7"/>
      <c r="H136" s="14"/>
      <c r="I136" s="14"/>
      <c r="J136" s="7"/>
      <c r="K136" s="11">
        <f t="shared" si="17"/>
        <v>4</v>
      </c>
      <c r="L136" s="8">
        <v>0</v>
      </c>
      <c r="M136" s="8">
        <f>K136*L136</f>
        <v>0</v>
      </c>
    </row>
    <row r="137" spans="1:13" x14ac:dyDescent="0.15">
      <c r="A137" s="6">
        <v>4</v>
      </c>
      <c r="B137" s="13" t="s">
        <v>92</v>
      </c>
      <c r="C137" s="13"/>
      <c r="D137" s="13" t="s">
        <v>212</v>
      </c>
      <c r="E137" s="13"/>
      <c r="F137" s="6">
        <v>4</v>
      </c>
      <c r="G137" s="7"/>
      <c r="H137" s="14"/>
      <c r="I137" s="14"/>
      <c r="J137" s="7"/>
      <c r="K137" s="11">
        <f t="shared" si="17"/>
        <v>4</v>
      </c>
      <c r="L137" s="8">
        <v>0</v>
      </c>
      <c r="M137" s="8">
        <f>K137*L137</f>
        <v>0</v>
      </c>
    </row>
    <row r="138" spans="1:13" x14ac:dyDescent="0.15">
      <c r="A138" s="6">
        <v>5</v>
      </c>
      <c r="B138" s="13" t="s">
        <v>213</v>
      </c>
      <c r="C138" s="13"/>
      <c r="D138" s="13" t="s">
        <v>214</v>
      </c>
      <c r="E138" s="13"/>
      <c r="F138" s="6">
        <v>4</v>
      </c>
      <c r="G138" s="7"/>
      <c r="H138" s="14"/>
      <c r="I138" s="14"/>
      <c r="J138" s="7"/>
      <c r="K138" s="11">
        <f t="shared" si="17"/>
        <v>4</v>
      </c>
      <c r="L138" s="8">
        <v>0</v>
      </c>
      <c r="M138" s="8">
        <f>K138*L138</f>
        <v>0</v>
      </c>
    </row>
    <row r="139" spans="1:13" x14ac:dyDescent="0.15">
      <c r="A139" s="15" t="s">
        <v>215</v>
      </c>
      <c r="B139" s="15"/>
      <c r="C139" s="15"/>
      <c r="D139" s="15"/>
      <c r="E139" s="15"/>
      <c r="F139" s="15"/>
      <c r="G139" s="15"/>
      <c r="H139" s="15"/>
      <c r="I139" s="15"/>
      <c r="J139" s="15"/>
      <c r="K139" s="15"/>
      <c r="L139" s="15"/>
      <c r="M139" s="15"/>
    </row>
    <row r="140" spans="1:13" ht="78" customHeight="1" x14ac:dyDescent="0.15">
      <c r="A140" s="6">
        <v>1</v>
      </c>
      <c r="B140" s="13" t="s">
        <v>57</v>
      </c>
      <c r="C140" s="13"/>
      <c r="D140" s="13" t="s">
        <v>60</v>
      </c>
      <c r="E140" s="13"/>
      <c r="F140" s="6">
        <v>5</v>
      </c>
      <c r="G140" s="7"/>
      <c r="H140" s="14"/>
      <c r="I140" s="14"/>
      <c r="J140" s="7"/>
      <c r="K140" s="11">
        <f>F140</f>
        <v>5</v>
      </c>
      <c r="L140" s="8">
        <v>0</v>
      </c>
      <c r="M140" s="8">
        <f t="shared" ref="M140:M151" si="18">K140*L140</f>
        <v>0</v>
      </c>
    </row>
    <row r="141" spans="1:13" ht="59" customHeight="1" x14ac:dyDescent="0.15">
      <c r="A141" s="6">
        <v>2</v>
      </c>
      <c r="B141" s="13" t="s">
        <v>79</v>
      </c>
      <c r="C141" s="13"/>
      <c r="D141" s="13" t="s">
        <v>80</v>
      </c>
      <c r="E141" s="13"/>
      <c r="F141" s="6">
        <v>1</v>
      </c>
      <c r="G141" s="7"/>
      <c r="H141" s="14"/>
      <c r="I141" s="14"/>
      <c r="J141" s="7"/>
      <c r="K141" s="11">
        <f t="shared" ref="K141:K151" si="19">F141</f>
        <v>1</v>
      </c>
      <c r="L141" s="8">
        <v>0</v>
      </c>
      <c r="M141" s="8">
        <f t="shared" si="18"/>
        <v>0</v>
      </c>
    </row>
    <row r="142" spans="1:13" ht="178" customHeight="1" x14ac:dyDescent="0.15">
      <c r="A142" s="6">
        <v>3</v>
      </c>
      <c r="B142" s="13" t="s">
        <v>63</v>
      </c>
      <c r="C142" s="13"/>
      <c r="D142" s="13" t="s">
        <v>64</v>
      </c>
      <c r="E142" s="13"/>
      <c r="F142" s="6">
        <v>1</v>
      </c>
      <c r="G142" s="7"/>
      <c r="H142" s="14"/>
      <c r="I142" s="14"/>
      <c r="J142" s="7"/>
      <c r="K142" s="11">
        <f t="shared" si="19"/>
        <v>1</v>
      </c>
      <c r="L142" s="8">
        <v>0</v>
      </c>
      <c r="M142" s="8">
        <f t="shared" si="18"/>
        <v>0</v>
      </c>
    </row>
    <row r="143" spans="1:13" ht="62" customHeight="1" x14ac:dyDescent="0.15">
      <c r="A143" s="6">
        <v>4</v>
      </c>
      <c r="B143" s="13" t="s">
        <v>81</v>
      </c>
      <c r="C143" s="13"/>
      <c r="D143" s="13" t="s">
        <v>82</v>
      </c>
      <c r="E143" s="13"/>
      <c r="F143" s="6">
        <v>1</v>
      </c>
      <c r="G143" s="7"/>
      <c r="H143" s="14"/>
      <c r="I143" s="14"/>
      <c r="J143" s="7"/>
      <c r="K143" s="11">
        <f t="shared" si="19"/>
        <v>1</v>
      </c>
      <c r="L143" s="8">
        <v>0</v>
      </c>
      <c r="M143" s="8">
        <f t="shared" si="18"/>
        <v>0</v>
      </c>
    </row>
    <row r="144" spans="1:13" ht="86" customHeight="1" x14ac:dyDescent="0.15">
      <c r="A144" s="6">
        <v>5</v>
      </c>
      <c r="B144" s="13" t="s">
        <v>65</v>
      </c>
      <c r="C144" s="13"/>
      <c r="D144" s="13" t="s">
        <v>66</v>
      </c>
      <c r="E144" s="13"/>
      <c r="F144" s="6">
        <v>1</v>
      </c>
      <c r="G144" s="7"/>
      <c r="H144" s="14"/>
      <c r="I144" s="14"/>
      <c r="J144" s="7"/>
      <c r="K144" s="11">
        <f t="shared" si="19"/>
        <v>1</v>
      </c>
      <c r="L144" s="8">
        <v>0</v>
      </c>
      <c r="M144" s="8">
        <f t="shared" si="18"/>
        <v>0</v>
      </c>
    </row>
    <row r="145" spans="1:13" ht="89" customHeight="1" x14ac:dyDescent="0.15">
      <c r="A145" s="6">
        <v>6</v>
      </c>
      <c r="B145" s="13" t="s">
        <v>85</v>
      </c>
      <c r="C145" s="13"/>
      <c r="D145" s="13" t="s">
        <v>86</v>
      </c>
      <c r="E145" s="13"/>
      <c r="F145" s="6">
        <v>1</v>
      </c>
      <c r="G145" s="7"/>
      <c r="H145" s="14"/>
      <c r="I145" s="14"/>
      <c r="J145" s="7"/>
      <c r="K145" s="11">
        <f t="shared" si="19"/>
        <v>1</v>
      </c>
      <c r="L145" s="8">
        <v>0</v>
      </c>
      <c r="M145" s="8">
        <f t="shared" si="18"/>
        <v>0</v>
      </c>
    </row>
    <row r="146" spans="1:13" ht="112" customHeight="1" x14ac:dyDescent="0.15">
      <c r="A146" s="6">
        <v>7</v>
      </c>
      <c r="B146" s="13" t="s">
        <v>67</v>
      </c>
      <c r="C146" s="13"/>
      <c r="D146" s="13" t="s">
        <v>68</v>
      </c>
      <c r="E146" s="13"/>
      <c r="F146" s="6">
        <v>2</v>
      </c>
      <c r="G146" s="7"/>
      <c r="H146" s="14"/>
      <c r="I146" s="14"/>
      <c r="J146" s="7"/>
      <c r="K146" s="11">
        <f t="shared" si="19"/>
        <v>2</v>
      </c>
      <c r="L146" s="8">
        <v>0</v>
      </c>
      <c r="M146" s="8">
        <f t="shared" si="18"/>
        <v>0</v>
      </c>
    </row>
    <row r="147" spans="1:13" ht="70" customHeight="1" x14ac:dyDescent="0.15">
      <c r="A147" s="6">
        <v>8</v>
      </c>
      <c r="B147" s="13" t="s">
        <v>69</v>
      </c>
      <c r="C147" s="13"/>
      <c r="D147" s="13" t="s">
        <v>70</v>
      </c>
      <c r="E147" s="13"/>
      <c r="F147" s="6">
        <v>1</v>
      </c>
      <c r="G147" s="7"/>
      <c r="H147" s="14"/>
      <c r="I147" s="14"/>
      <c r="J147" s="7"/>
      <c r="K147" s="11">
        <f t="shared" si="19"/>
        <v>1</v>
      </c>
      <c r="L147" s="8">
        <v>0</v>
      </c>
      <c r="M147" s="8">
        <f t="shared" si="18"/>
        <v>0</v>
      </c>
    </row>
    <row r="148" spans="1:13" ht="108" customHeight="1" x14ac:dyDescent="0.15">
      <c r="A148" s="6">
        <v>9</v>
      </c>
      <c r="B148" s="13" t="s">
        <v>71</v>
      </c>
      <c r="C148" s="13"/>
      <c r="D148" s="13" t="s">
        <v>72</v>
      </c>
      <c r="E148" s="13"/>
      <c r="F148" s="6">
        <v>7</v>
      </c>
      <c r="G148" s="7"/>
      <c r="H148" s="14"/>
      <c r="I148" s="14"/>
      <c r="J148" s="7"/>
      <c r="K148" s="11">
        <f t="shared" si="19"/>
        <v>7</v>
      </c>
      <c r="L148" s="8">
        <v>0</v>
      </c>
      <c r="M148" s="8">
        <f t="shared" si="18"/>
        <v>0</v>
      </c>
    </row>
    <row r="149" spans="1:13" ht="98" customHeight="1" x14ac:dyDescent="0.15">
      <c r="A149" s="6">
        <v>10</v>
      </c>
      <c r="B149" s="13" t="s">
        <v>73</v>
      </c>
      <c r="C149" s="13"/>
      <c r="D149" s="13" t="s">
        <v>74</v>
      </c>
      <c r="E149" s="13"/>
      <c r="F149" s="6">
        <v>4</v>
      </c>
      <c r="G149" s="7"/>
      <c r="H149" s="14"/>
      <c r="I149" s="14"/>
      <c r="J149" s="7"/>
      <c r="K149" s="11">
        <f t="shared" si="19"/>
        <v>4</v>
      </c>
      <c r="L149" s="8">
        <v>0</v>
      </c>
      <c r="M149" s="8">
        <f t="shared" si="18"/>
        <v>0</v>
      </c>
    </row>
    <row r="150" spans="1:13" ht="72" customHeight="1" x14ac:dyDescent="0.15">
      <c r="A150" s="6">
        <v>11</v>
      </c>
      <c r="B150" s="13" t="s">
        <v>75</v>
      </c>
      <c r="C150" s="13"/>
      <c r="D150" s="13" t="s">
        <v>77</v>
      </c>
      <c r="E150" s="13"/>
      <c r="F150" s="6">
        <v>1</v>
      </c>
      <c r="G150" s="7"/>
      <c r="H150" s="14"/>
      <c r="I150" s="14"/>
      <c r="J150" s="7"/>
      <c r="K150" s="11">
        <f t="shared" si="19"/>
        <v>1</v>
      </c>
      <c r="L150" s="8">
        <v>0</v>
      </c>
      <c r="M150" s="8">
        <f t="shared" si="18"/>
        <v>0</v>
      </c>
    </row>
    <row r="151" spans="1:13" ht="47" customHeight="1" x14ac:dyDescent="0.15">
      <c r="A151" s="6">
        <v>12</v>
      </c>
      <c r="B151" s="13" t="s">
        <v>76</v>
      </c>
      <c r="C151" s="13"/>
      <c r="D151" s="13" t="s">
        <v>78</v>
      </c>
      <c r="E151" s="13"/>
      <c r="F151" s="6">
        <v>1</v>
      </c>
      <c r="G151" s="7"/>
      <c r="H151" s="14"/>
      <c r="I151" s="14"/>
      <c r="J151" s="7"/>
      <c r="K151" s="11">
        <f t="shared" si="19"/>
        <v>1</v>
      </c>
      <c r="L151" s="8">
        <v>0</v>
      </c>
      <c r="M151" s="8">
        <f t="shared" si="18"/>
        <v>0</v>
      </c>
    </row>
    <row r="152" spans="1:13" ht="16" x14ac:dyDescent="0.15">
      <c r="A152" s="38" t="s">
        <v>98</v>
      </c>
      <c r="B152" s="38"/>
      <c r="C152" s="38"/>
      <c r="D152" s="38"/>
      <c r="E152" s="38"/>
      <c r="F152" s="38"/>
      <c r="G152" s="38"/>
      <c r="H152" s="38"/>
      <c r="I152" s="38"/>
      <c r="J152" s="38"/>
      <c r="K152" s="38"/>
      <c r="L152" s="38"/>
      <c r="M152" s="9">
        <f>SUM(M68:M74,M76:M80,M82:M84,M86:M88,M90:M96,M98:M104,M106:M112,M114:M125,M127:M132,M134:M138,M140:M151)</f>
        <v>0</v>
      </c>
    </row>
    <row r="153" spans="1:13" x14ac:dyDescent="0.15">
      <c r="A153" s="2"/>
      <c r="B153" s="2"/>
      <c r="C153" s="2"/>
      <c r="D153" s="2"/>
      <c r="E153" s="2"/>
      <c r="F153" s="2"/>
      <c r="G153" s="2"/>
      <c r="H153" s="2"/>
      <c r="I153" s="2"/>
      <c r="J153" s="2"/>
      <c r="K153" s="2"/>
      <c r="L153" s="2"/>
      <c r="M153" s="2"/>
    </row>
    <row r="154" spans="1:13" x14ac:dyDescent="0.15">
      <c r="A154" s="2"/>
      <c r="B154" s="2"/>
      <c r="C154" s="2"/>
      <c r="D154" s="2"/>
      <c r="E154" s="2"/>
      <c r="F154" s="2"/>
      <c r="G154" s="2"/>
      <c r="H154" s="2"/>
      <c r="I154" s="2"/>
      <c r="J154" s="2"/>
      <c r="K154" s="2"/>
      <c r="L154" s="2"/>
      <c r="M154" s="2"/>
    </row>
    <row r="155" spans="1:13" x14ac:dyDescent="0.15">
      <c r="A155" s="44" t="s">
        <v>48</v>
      </c>
      <c r="B155" s="44"/>
      <c r="C155" s="44"/>
      <c r="D155" s="44"/>
      <c r="E155" s="44"/>
      <c r="F155" s="44"/>
      <c r="G155" s="44"/>
      <c r="H155" s="44"/>
      <c r="I155" s="44"/>
      <c r="J155" s="44"/>
      <c r="K155" s="44"/>
      <c r="L155" s="44"/>
      <c r="M155" s="44"/>
    </row>
    <row r="156" spans="1:13" x14ac:dyDescent="0.15">
      <c r="A156" s="2"/>
      <c r="B156" s="2"/>
      <c r="C156" s="2"/>
      <c r="D156" s="2"/>
      <c r="E156" s="2"/>
      <c r="F156" s="2"/>
      <c r="G156" s="2"/>
      <c r="H156" s="2"/>
      <c r="I156" s="2"/>
      <c r="J156" s="2"/>
      <c r="K156" s="2"/>
      <c r="L156" s="2"/>
      <c r="M156" s="2"/>
    </row>
    <row r="157" spans="1:13" ht="180" x14ac:dyDescent="0.15">
      <c r="A157" s="5" t="s">
        <v>51</v>
      </c>
      <c r="B157" s="45" t="s">
        <v>59</v>
      </c>
      <c r="C157" s="45"/>
      <c r="D157" s="46" t="s">
        <v>58</v>
      </c>
      <c r="E157" s="47"/>
      <c r="F157" s="4" t="s">
        <v>52</v>
      </c>
      <c r="G157" s="4" t="s">
        <v>61</v>
      </c>
      <c r="H157" s="46" t="s">
        <v>62</v>
      </c>
      <c r="I157" s="47"/>
      <c r="J157" s="4" t="s">
        <v>54</v>
      </c>
      <c r="K157" s="4" t="s">
        <v>53</v>
      </c>
      <c r="L157" s="4" t="s">
        <v>55</v>
      </c>
      <c r="M157" s="4" t="s">
        <v>56</v>
      </c>
    </row>
    <row r="158" spans="1:13" x14ac:dyDescent="0.15">
      <c r="A158" s="15" t="s">
        <v>151</v>
      </c>
      <c r="B158" s="15"/>
      <c r="C158" s="15"/>
      <c r="D158" s="15"/>
      <c r="E158" s="15"/>
      <c r="F158" s="15"/>
      <c r="G158" s="15"/>
      <c r="H158" s="15"/>
      <c r="I158" s="15"/>
      <c r="J158" s="15"/>
      <c r="K158" s="15"/>
      <c r="L158" s="15"/>
      <c r="M158" s="15"/>
    </row>
    <row r="159" spans="1:13" ht="29" customHeight="1" x14ac:dyDescent="0.15">
      <c r="A159" s="6">
        <v>1</v>
      </c>
      <c r="B159" s="13" t="s">
        <v>93</v>
      </c>
      <c r="C159" s="13"/>
      <c r="D159" s="13" t="s">
        <v>94</v>
      </c>
      <c r="E159" s="13"/>
      <c r="F159" s="6">
        <v>3</v>
      </c>
      <c r="G159" s="7"/>
      <c r="H159" s="14"/>
      <c r="I159" s="14"/>
      <c r="J159" s="7"/>
      <c r="K159" s="11">
        <f>F159</f>
        <v>3</v>
      </c>
      <c r="L159" s="8">
        <v>0</v>
      </c>
      <c r="M159" s="8">
        <f>K159*L159</f>
        <v>0</v>
      </c>
    </row>
    <row r="160" spans="1:13" x14ac:dyDescent="0.15">
      <c r="A160" s="6">
        <v>2</v>
      </c>
      <c r="B160" s="13" t="s">
        <v>93</v>
      </c>
      <c r="C160" s="13"/>
      <c r="D160" s="13" t="s">
        <v>216</v>
      </c>
      <c r="E160" s="13"/>
      <c r="F160" s="6">
        <v>3</v>
      </c>
      <c r="G160" s="7"/>
      <c r="H160" s="14"/>
      <c r="I160" s="14"/>
      <c r="J160" s="7"/>
      <c r="K160" s="11">
        <f>F160</f>
        <v>3</v>
      </c>
      <c r="L160" s="8">
        <v>0</v>
      </c>
      <c r="M160" s="8">
        <f>K160*L160</f>
        <v>0</v>
      </c>
    </row>
    <row r="161" spans="1:13" x14ac:dyDescent="0.15">
      <c r="A161" s="15" t="s">
        <v>152</v>
      </c>
      <c r="B161" s="15"/>
      <c r="C161" s="15"/>
      <c r="D161" s="15"/>
      <c r="E161" s="15"/>
      <c r="F161" s="15"/>
      <c r="G161" s="15"/>
      <c r="H161" s="15"/>
      <c r="I161" s="15"/>
      <c r="J161" s="15"/>
      <c r="K161" s="15"/>
      <c r="L161" s="15"/>
      <c r="M161" s="15"/>
    </row>
    <row r="162" spans="1:13" x14ac:dyDescent="0.15">
      <c r="A162" s="6">
        <v>1</v>
      </c>
      <c r="B162" s="13" t="s">
        <v>93</v>
      </c>
      <c r="C162" s="13"/>
      <c r="D162" s="13" t="s">
        <v>217</v>
      </c>
      <c r="E162" s="13"/>
      <c r="F162" s="6">
        <v>2</v>
      </c>
      <c r="G162" s="7"/>
      <c r="H162" s="14"/>
      <c r="I162" s="14"/>
      <c r="J162" s="7"/>
      <c r="K162" s="11">
        <f>F162</f>
        <v>2</v>
      </c>
      <c r="L162" s="8">
        <v>0</v>
      </c>
      <c r="M162" s="8">
        <f>K162*L162</f>
        <v>0</v>
      </c>
    </row>
    <row r="163" spans="1:13" x14ac:dyDescent="0.15">
      <c r="A163" s="15" t="s">
        <v>160</v>
      </c>
      <c r="B163" s="15"/>
      <c r="C163" s="15"/>
      <c r="D163" s="15"/>
      <c r="E163" s="15"/>
      <c r="F163" s="15"/>
      <c r="G163" s="15"/>
      <c r="H163" s="15"/>
      <c r="I163" s="15"/>
      <c r="J163" s="15"/>
      <c r="K163" s="15"/>
      <c r="L163" s="15"/>
      <c r="M163" s="15"/>
    </row>
    <row r="164" spans="1:13" ht="33" customHeight="1" x14ac:dyDescent="0.15">
      <c r="A164" s="6">
        <v>1</v>
      </c>
      <c r="B164" s="13" t="s">
        <v>93</v>
      </c>
      <c r="C164" s="13"/>
      <c r="D164" s="13" t="s">
        <v>218</v>
      </c>
      <c r="E164" s="13"/>
      <c r="F164" s="6">
        <v>2</v>
      </c>
      <c r="G164" s="7"/>
      <c r="H164" s="14"/>
      <c r="I164" s="14"/>
      <c r="J164" s="7"/>
      <c r="K164" s="11">
        <f t="shared" ref="K164:K165" si="20">F164</f>
        <v>2</v>
      </c>
      <c r="L164" s="8">
        <v>0</v>
      </c>
      <c r="M164" s="8">
        <f>K164*L164</f>
        <v>0</v>
      </c>
    </row>
    <row r="165" spans="1:13" ht="29" customHeight="1" x14ac:dyDescent="0.15">
      <c r="A165" s="6">
        <v>2</v>
      </c>
      <c r="B165" s="13" t="s">
        <v>93</v>
      </c>
      <c r="C165" s="13"/>
      <c r="D165" s="13" t="s">
        <v>219</v>
      </c>
      <c r="E165" s="13"/>
      <c r="F165" s="6">
        <v>1</v>
      </c>
      <c r="G165" s="7"/>
      <c r="H165" s="14"/>
      <c r="I165" s="14"/>
      <c r="J165" s="7"/>
      <c r="K165" s="11">
        <f t="shared" si="20"/>
        <v>1</v>
      </c>
      <c r="L165" s="8">
        <v>0</v>
      </c>
      <c r="M165" s="8">
        <f>K165*L165</f>
        <v>0</v>
      </c>
    </row>
    <row r="166" spans="1:13" x14ac:dyDescent="0.15">
      <c r="A166" s="15" t="s">
        <v>165</v>
      </c>
      <c r="B166" s="15"/>
      <c r="C166" s="15"/>
      <c r="D166" s="15"/>
      <c r="E166" s="15"/>
      <c r="F166" s="15"/>
      <c r="G166" s="15"/>
      <c r="H166" s="15"/>
      <c r="I166" s="15"/>
      <c r="J166" s="15"/>
      <c r="K166" s="15"/>
      <c r="L166" s="15"/>
      <c r="M166" s="15"/>
    </row>
    <row r="167" spans="1:13" ht="34" customHeight="1" x14ac:dyDescent="0.15">
      <c r="A167" s="6">
        <v>1</v>
      </c>
      <c r="B167" s="13" t="s">
        <v>93</v>
      </c>
      <c r="C167" s="13"/>
      <c r="D167" s="13" t="s">
        <v>95</v>
      </c>
      <c r="E167" s="13"/>
      <c r="F167" s="6">
        <v>2</v>
      </c>
      <c r="G167" s="7"/>
      <c r="H167" s="14"/>
      <c r="I167" s="14"/>
      <c r="J167" s="7"/>
      <c r="K167" s="11">
        <f t="shared" ref="K167:K168" si="21">F167</f>
        <v>2</v>
      </c>
      <c r="L167" s="8">
        <v>0</v>
      </c>
      <c r="M167" s="8">
        <f>K167*L167</f>
        <v>0</v>
      </c>
    </row>
    <row r="168" spans="1:13" x14ac:dyDescent="0.15">
      <c r="A168" s="6">
        <v>2</v>
      </c>
      <c r="B168" s="13" t="s">
        <v>93</v>
      </c>
      <c r="C168" s="13"/>
      <c r="D168" s="13" t="s">
        <v>96</v>
      </c>
      <c r="E168" s="13"/>
      <c r="F168" s="6">
        <v>2</v>
      </c>
      <c r="G168" s="7"/>
      <c r="H168" s="14"/>
      <c r="I168" s="14"/>
      <c r="J168" s="7"/>
      <c r="K168" s="11">
        <f t="shared" si="21"/>
        <v>2</v>
      </c>
      <c r="L168" s="8">
        <v>0</v>
      </c>
      <c r="M168" s="8">
        <f>K168*L168</f>
        <v>0</v>
      </c>
    </row>
    <row r="169" spans="1:13" x14ac:dyDescent="0.15">
      <c r="A169" s="15" t="s">
        <v>169</v>
      </c>
      <c r="B169" s="15"/>
      <c r="C169" s="15"/>
      <c r="D169" s="15"/>
      <c r="E169" s="15"/>
      <c r="F169" s="15"/>
      <c r="G169" s="15"/>
      <c r="H169" s="15"/>
      <c r="I169" s="15"/>
      <c r="J169" s="15"/>
      <c r="K169" s="15"/>
      <c r="L169" s="15"/>
      <c r="M169" s="15"/>
    </row>
    <row r="170" spans="1:13" x14ac:dyDescent="0.15">
      <c r="A170" s="6">
        <v>1</v>
      </c>
      <c r="B170" s="13" t="s">
        <v>93</v>
      </c>
      <c r="C170" s="13"/>
      <c r="D170" s="13" t="s">
        <v>220</v>
      </c>
      <c r="E170" s="13"/>
      <c r="F170" s="6">
        <v>3</v>
      </c>
      <c r="G170" s="7"/>
      <c r="H170" s="14"/>
      <c r="I170" s="14"/>
      <c r="J170" s="7"/>
      <c r="K170" s="11">
        <f t="shared" ref="K170:K171" si="22">F170</f>
        <v>3</v>
      </c>
      <c r="L170" s="8">
        <v>0</v>
      </c>
      <c r="M170" s="8">
        <f>K170*L170</f>
        <v>0</v>
      </c>
    </row>
    <row r="171" spans="1:13" ht="24" customHeight="1" x14ac:dyDescent="0.15">
      <c r="A171" s="6">
        <v>2</v>
      </c>
      <c r="B171" s="13" t="s">
        <v>93</v>
      </c>
      <c r="C171" s="13"/>
      <c r="D171" s="13" t="s">
        <v>221</v>
      </c>
      <c r="E171" s="13"/>
      <c r="F171" s="6">
        <v>1</v>
      </c>
      <c r="G171" s="7"/>
      <c r="H171" s="14"/>
      <c r="I171" s="14"/>
      <c r="J171" s="7"/>
      <c r="K171" s="11">
        <f t="shared" si="22"/>
        <v>1</v>
      </c>
      <c r="L171" s="8">
        <v>0</v>
      </c>
      <c r="M171" s="8">
        <f>K171*L171</f>
        <v>0</v>
      </c>
    </row>
    <row r="172" spans="1:13" ht="52" customHeight="1" x14ac:dyDescent="0.15">
      <c r="A172" s="6">
        <v>3</v>
      </c>
      <c r="B172" s="13" t="s">
        <v>93</v>
      </c>
      <c r="C172" s="13"/>
      <c r="D172" s="13" t="s">
        <v>222</v>
      </c>
      <c r="E172" s="13"/>
      <c r="F172" s="6">
        <v>1</v>
      </c>
      <c r="G172" s="7"/>
      <c r="H172" s="14"/>
      <c r="I172" s="14"/>
      <c r="J172" s="7"/>
      <c r="K172" s="11">
        <f t="shared" ref="K172" si="23">F172</f>
        <v>1</v>
      </c>
      <c r="L172" s="8">
        <v>0</v>
      </c>
      <c r="M172" s="8">
        <f>K172*L172</f>
        <v>0</v>
      </c>
    </row>
    <row r="173" spans="1:13" x14ac:dyDescent="0.15">
      <c r="A173" s="15" t="s">
        <v>179</v>
      </c>
      <c r="B173" s="15"/>
      <c r="C173" s="15"/>
      <c r="D173" s="15"/>
      <c r="E173" s="15"/>
      <c r="F173" s="15"/>
      <c r="G173" s="15"/>
      <c r="H173" s="15"/>
      <c r="I173" s="15"/>
      <c r="J173" s="15"/>
      <c r="K173" s="15"/>
      <c r="L173" s="15"/>
      <c r="M173" s="15"/>
    </row>
    <row r="174" spans="1:13" x14ac:dyDescent="0.15">
      <c r="A174" s="6">
        <v>1</v>
      </c>
      <c r="B174" s="13" t="s">
        <v>93</v>
      </c>
      <c r="C174" s="13"/>
      <c r="D174" s="13" t="s">
        <v>223</v>
      </c>
      <c r="E174" s="13"/>
      <c r="F174" s="6">
        <v>2</v>
      </c>
      <c r="G174" s="7"/>
      <c r="H174" s="14"/>
      <c r="I174" s="14"/>
      <c r="J174" s="7"/>
      <c r="K174" s="11">
        <f t="shared" ref="K174:K175" si="24">F174</f>
        <v>2</v>
      </c>
      <c r="L174" s="8">
        <v>0</v>
      </c>
      <c r="M174" s="8">
        <f>K174*L174</f>
        <v>0</v>
      </c>
    </row>
    <row r="175" spans="1:13" x14ac:dyDescent="0.15">
      <c r="A175" s="6">
        <v>2</v>
      </c>
      <c r="B175" s="13" t="s">
        <v>93</v>
      </c>
      <c r="C175" s="13"/>
      <c r="D175" s="13" t="s">
        <v>224</v>
      </c>
      <c r="E175" s="13"/>
      <c r="F175" s="6">
        <v>2</v>
      </c>
      <c r="G175" s="7"/>
      <c r="H175" s="14"/>
      <c r="I175" s="14"/>
      <c r="J175" s="7"/>
      <c r="K175" s="11">
        <f t="shared" si="24"/>
        <v>2</v>
      </c>
      <c r="L175" s="8">
        <v>0</v>
      </c>
      <c r="M175" s="8">
        <f>K175*L175</f>
        <v>0</v>
      </c>
    </row>
    <row r="176" spans="1:13" x14ac:dyDescent="0.15">
      <c r="A176" s="15" t="s">
        <v>189</v>
      </c>
      <c r="B176" s="15"/>
      <c r="C176" s="15"/>
      <c r="D176" s="15"/>
      <c r="E176" s="15"/>
      <c r="F176" s="15"/>
      <c r="G176" s="15"/>
      <c r="H176" s="15"/>
      <c r="I176" s="15"/>
      <c r="J176" s="15"/>
      <c r="K176" s="15"/>
      <c r="L176" s="15"/>
      <c r="M176" s="15"/>
    </row>
    <row r="177" spans="1:13" ht="28" customHeight="1" x14ac:dyDescent="0.15">
      <c r="A177" s="6">
        <v>1</v>
      </c>
      <c r="B177" s="13" t="s">
        <v>93</v>
      </c>
      <c r="C177" s="13"/>
      <c r="D177" s="13" t="s">
        <v>225</v>
      </c>
      <c r="E177" s="13"/>
      <c r="F177" s="6">
        <v>2</v>
      </c>
      <c r="G177" s="7"/>
      <c r="H177" s="14"/>
      <c r="I177" s="14"/>
      <c r="J177" s="7"/>
      <c r="K177" s="11">
        <f t="shared" ref="K177:K178" si="25">F177</f>
        <v>2</v>
      </c>
      <c r="L177" s="8">
        <v>0</v>
      </c>
      <c r="M177" s="8">
        <f>K177*L177</f>
        <v>0</v>
      </c>
    </row>
    <row r="178" spans="1:13" ht="29" customHeight="1" x14ac:dyDescent="0.15">
      <c r="A178" s="6">
        <v>2</v>
      </c>
      <c r="B178" s="13" t="s">
        <v>93</v>
      </c>
      <c r="C178" s="13"/>
      <c r="D178" s="13" t="s">
        <v>226</v>
      </c>
      <c r="E178" s="13"/>
      <c r="F178" s="6">
        <v>1</v>
      </c>
      <c r="G178" s="7"/>
      <c r="H178" s="14"/>
      <c r="I178" s="14"/>
      <c r="J178" s="7"/>
      <c r="K178" s="11">
        <f t="shared" si="25"/>
        <v>1</v>
      </c>
      <c r="L178" s="8">
        <v>0</v>
      </c>
      <c r="M178" s="8">
        <f>K178*L178</f>
        <v>0</v>
      </c>
    </row>
    <row r="179" spans="1:13" x14ac:dyDescent="0.15">
      <c r="A179" s="15" t="s">
        <v>200</v>
      </c>
      <c r="B179" s="15"/>
      <c r="C179" s="15"/>
      <c r="D179" s="15"/>
      <c r="E179" s="15"/>
      <c r="F179" s="15"/>
      <c r="G179" s="15"/>
      <c r="H179" s="15"/>
      <c r="I179" s="15"/>
      <c r="J179" s="15"/>
      <c r="K179" s="15"/>
      <c r="L179" s="15"/>
      <c r="M179" s="15"/>
    </row>
    <row r="180" spans="1:13" ht="28" customHeight="1" x14ac:dyDescent="0.15">
      <c r="A180" s="6">
        <v>1</v>
      </c>
      <c r="B180" s="13" t="s">
        <v>93</v>
      </c>
      <c r="C180" s="13"/>
      <c r="D180" s="13" t="s">
        <v>94</v>
      </c>
      <c r="E180" s="13"/>
      <c r="F180" s="6">
        <v>5</v>
      </c>
      <c r="G180" s="7"/>
      <c r="H180" s="14"/>
      <c r="I180" s="14"/>
      <c r="J180" s="7"/>
      <c r="K180" s="11">
        <f t="shared" ref="K180:K181" si="26">F180</f>
        <v>5</v>
      </c>
      <c r="L180" s="8">
        <v>0</v>
      </c>
      <c r="M180" s="8">
        <f>K180*L180</f>
        <v>0</v>
      </c>
    </row>
    <row r="181" spans="1:13" ht="28" customHeight="1" x14ac:dyDescent="0.15">
      <c r="A181" s="6">
        <v>2</v>
      </c>
      <c r="B181" s="13" t="s">
        <v>93</v>
      </c>
      <c r="C181" s="13"/>
      <c r="D181" s="13" t="s">
        <v>97</v>
      </c>
      <c r="E181" s="13"/>
      <c r="F181" s="6">
        <v>1</v>
      </c>
      <c r="G181" s="7"/>
      <c r="H181" s="14"/>
      <c r="I181" s="14"/>
      <c r="J181" s="7"/>
      <c r="K181" s="11">
        <f t="shared" si="26"/>
        <v>1</v>
      </c>
      <c r="L181" s="8">
        <v>0</v>
      </c>
      <c r="M181" s="8">
        <f>K181*L181</f>
        <v>0</v>
      </c>
    </row>
    <row r="182" spans="1:13" x14ac:dyDescent="0.15">
      <c r="A182" s="15" t="s">
        <v>201</v>
      </c>
      <c r="B182" s="15"/>
      <c r="C182" s="15"/>
      <c r="D182" s="15"/>
      <c r="E182" s="15"/>
      <c r="F182" s="15"/>
      <c r="G182" s="15"/>
      <c r="H182" s="15"/>
      <c r="I182" s="15"/>
      <c r="J182" s="15"/>
      <c r="K182" s="15"/>
      <c r="L182" s="15"/>
      <c r="M182" s="15"/>
    </row>
    <row r="183" spans="1:13" ht="28" customHeight="1" x14ac:dyDescent="0.15">
      <c r="A183" s="6">
        <v>1</v>
      </c>
      <c r="B183" s="13" t="s">
        <v>93</v>
      </c>
      <c r="C183" s="13"/>
      <c r="D183" s="13" t="s">
        <v>227</v>
      </c>
      <c r="E183" s="13"/>
      <c r="F183" s="6">
        <v>7</v>
      </c>
      <c r="G183" s="7"/>
      <c r="H183" s="14"/>
      <c r="I183" s="14"/>
      <c r="J183" s="7"/>
      <c r="K183" s="11">
        <f t="shared" ref="K183" si="27">F183</f>
        <v>7</v>
      </c>
      <c r="L183" s="8">
        <v>0</v>
      </c>
      <c r="M183" s="8">
        <f>K183*L183</f>
        <v>0</v>
      </c>
    </row>
    <row r="184" spans="1:13" x14ac:dyDescent="0.15">
      <c r="A184" s="15" t="s">
        <v>208</v>
      </c>
      <c r="B184" s="15"/>
      <c r="C184" s="15"/>
      <c r="D184" s="15"/>
      <c r="E184" s="15"/>
      <c r="F184" s="15"/>
      <c r="G184" s="15"/>
      <c r="H184" s="15"/>
      <c r="I184" s="15"/>
      <c r="J184" s="15"/>
      <c r="K184" s="15"/>
      <c r="L184" s="15"/>
      <c r="M184" s="15"/>
    </row>
    <row r="185" spans="1:13" x14ac:dyDescent="0.15">
      <c r="A185" s="6">
        <v>1</v>
      </c>
      <c r="B185" s="13" t="s">
        <v>93</v>
      </c>
      <c r="C185" s="13"/>
      <c r="D185" s="13" t="s">
        <v>228</v>
      </c>
      <c r="E185" s="13"/>
      <c r="F185" s="6">
        <v>1</v>
      </c>
      <c r="G185" s="7"/>
      <c r="H185" s="14"/>
      <c r="I185" s="14"/>
      <c r="J185" s="7"/>
      <c r="K185" s="11">
        <f t="shared" ref="K185:K186" si="28">F185</f>
        <v>1</v>
      </c>
      <c r="L185" s="8">
        <v>0</v>
      </c>
      <c r="M185" s="8">
        <f>K185*L185</f>
        <v>0</v>
      </c>
    </row>
    <row r="186" spans="1:13" x14ac:dyDescent="0.15">
      <c r="A186" s="6">
        <v>2</v>
      </c>
      <c r="B186" s="13" t="s">
        <v>93</v>
      </c>
      <c r="C186" s="13"/>
      <c r="D186" s="13" t="s">
        <v>229</v>
      </c>
      <c r="E186" s="13"/>
      <c r="F186" s="6">
        <v>2</v>
      </c>
      <c r="G186" s="7"/>
      <c r="H186" s="14"/>
      <c r="I186" s="14"/>
      <c r="J186" s="7"/>
      <c r="K186" s="11">
        <f t="shared" si="28"/>
        <v>2</v>
      </c>
      <c r="L186" s="8">
        <v>0</v>
      </c>
      <c r="M186" s="8">
        <f>K186*L186</f>
        <v>0</v>
      </c>
    </row>
    <row r="187" spans="1:13" x14ac:dyDescent="0.15">
      <c r="A187" s="15" t="s">
        <v>215</v>
      </c>
      <c r="B187" s="15"/>
      <c r="C187" s="15"/>
      <c r="D187" s="15"/>
      <c r="E187" s="15"/>
      <c r="F187" s="15"/>
      <c r="G187" s="15"/>
      <c r="H187" s="15"/>
      <c r="I187" s="15"/>
      <c r="J187" s="15"/>
      <c r="K187" s="15"/>
      <c r="L187" s="15"/>
      <c r="M187" s="15"/>
    </row>
    <row r="188" spans="1:13" ht="29" customHeight="1" x14ac:dyDescent="0.15">
      <c r="A188" s="6">
        <v>1</v>
      </c>
      <c r="B188" s="13" t="s">
        <v>93</v>
      </c>
      <c r="C188" s="13"/>
      <c r="D188" s="13" t="s">
        <v>94</v>
      </c>
      <c r="E188" s="13"/>
      <c r="F188" s="6">
        <v>4</v>
      </c>
      <c r="G188" s="7"/>
      <c r="H188" s="14"/>
      <c r="I188" s="14"/>
      <c r="J188" s="7"/>
      <c r="K188" s="11">
        <f t="shared" ref="K188:K189" si="29">F188</f>
        <v>4</v>
      </c>
      <c r="L188" s="8">
        <v>0</v>
      </c>
      <c r="M188" s="8">
        <f>K188*L188</f>
        <v>0</v>
      </c>
    </row>
    <row r="189" spans="1:13" ht="29" customHeight="1" x14ac:dyDescent="0.15">
      <c r="A189" s="6">
        <v>2</v>
      </c>
      <c r="B189" s="13" t="s">
        <v>93</v>
      </c>
      <c r="C189" s="13"/>
      <c r="D189" s="13" t="s">
        <v>97</v>
      </c>
      <c r="E189" s="13"/>
      <c r="F189" s="6">
        <v>2</v>
      </c>
      <c r="G189" s="7"/>
      <c r="H189" s="14"/>
      <c r="I189" s="14"/>
      <c r="J189" s="7"/>
      <c r="K189" s="11">
        <f t="shared" si="29"/>
        <v>2</v>
      </c>
      <c r="L189" s="8">
        <v>0</v>
      </c>
      <c r="M189" s="8">
        <f>K189*L189</f>
        <v>0</v>
      </c>
    </row>
    <row r="190" spans="1:13" ht="16" x14ac:dyDescent="0.2">
      <c r="A190" s="38" t="s">
        <v>99</v>
      </c>
      <c r="B190" s="38"/>
      <c r="C190" s="38"/>
      <c r="D190" s="38"/>
      <c r="E190" s="38"/>
      <c r="F190" s="38"/>
      <c r="G190" s="38"/>
      <c r="H190" s="38"/>
      <c r="I190" s="38"/>
      <c r="J190" s="38"/>
      <c r="K190" s="38"/>
      <c r="L190" s="38"/>
      <c r="M190" s="10">
        <f>SUM(M159:M160,M162,M164:M165,M167:M168,M170:M172,M174:M175,M177:M178,M180:M181,M183,M185:M186,M188:M189)</f>
        <v>0</v>
      </c>
    </row>
    <row r="191" spans="1:13" x14ac:dyDescent="0.15">
      <c r="A191" s="2"/>
      <c r="B191" s="2"/>
      <c r="C191" s="2"/>
      <c r="D191" s="2"/>
      <c r="E191" s="2"/>
      <c r="F191" s="2"/>
      <c r="G191" s="2"/>
      <c r="H191" s="2"/>
      <c r="I191" s="2"/>
      <c r="J191" s="2"/>
      <c r="K191" s="2"/>
      <c r="L191" s="2"/>
      <c r="M191" s="2"/>
    </row>
    <row r="192" spans="1:13" x14ac:dyDescent="0.15">
      <c r="A192" s="2"/>
      <c r="B192" s="2"/>
      <c r="C192" s="2"/>
      <c r="D192" s="2"/>
      <c r="E192" s="2"/>
      <c r="F192" s="2"/>
      <c r="G192" s="2"/>
      <c r="H192" s="2"/>
      <c r="I192" s="2"/>
      <c r="J192" s="2"/>
      <c r="K192" s="2"/>
      <c r="L192" s="2"/>
      <c r="M192" s="2"/>
    </row>
    <row r="193" spans="1:13" x14ac:dyDescent="0.15">
      <c r="A193" s="44" t="s">
        <v>49</v>
      </c>
      <c r="B193" s="44"/>
      <c r="C193" s="44"/>
      <c r="D193" s="44"/>
      <c r="E193" s="44"/>
      <c r="F193" s="44"/>
      <c r="G193" s="44"/>
      <c r="H193" s="44"/>
      <c r="I193" s="44"/>
      <c r="J193" s="44"/>
      <c r="K193" s="44"/>
      <c r="L193" s="44"/>
      <c r="M193" s="44"/>
    </row>
    <row r="194" spans="1:13" x14ac:dyDescent="0.15">
      <c r="A194" s="2"/>
      <c r="B194" s="2"/>
      <c r="C194" s="2"/>
      <c r="D194" s="2"/>
      <c r="E194" s="2"/>
      <c r="F194" s="2"/>
      <c r="G194" s="2"/>
      <c r="H194" s="2"/>
      <c r="I194" s="2"/>
      <c r="J194" s="2"/>
      <c r="K194" s="2"/>
      <c r="L194" s="2"/>
      <c r="M194" s="2"/>
    </row>
    <row r="195" spans="1:13" ht="180" x14ac:dyDescent="0.15">
      <c r="A195" s="5" t="s">
        <v>51</v>
      </c>
      <c r="B195" s="45" t="s">
        <v>59</v>
      </c>
      <c r="C195" s="45"/>
      <c r="D195" s="46" t="s">
        <v>58</v>
      </c>
      <c r="E195" s="47"/>
      <c r="F195" s="4" t="s">
        <v>52</v>
      </c>
      <c r="G195" s="4" t="s">
        <v>61</v>
      </c>
      <c r="H195" s="46" t="s">
        <v>62</v>
      </c>
      <c r="I195" s="47"/>
      <c r="J195" s="4" t="s">
        <v>54</v>
      </c>
      <c r="K195" s="4" t="s">
        <v>53</v>
      </c>
      <c r="L195" s="4" t="s">
        <v>55</v>
      </c>
      <c r="M195" s="4" t="s">
        <v>56</v>
      </c>
    </row>
    <row r="196" spans="1:13" x14ac:dyDescent="0.15">
      <c r="A196" s="15" t="s">
        <v>151</v>
      </c>
      <c r="B196" s="15"/>
      <c r="C196" s="15"/>
      <c r="D196" s="15"/>
      <c r="E196" s="15"/>
      <c r="F196" s="15"/>
      <c r="G196" s="15"/>
      <c r="H196" s="15"/>
      <c r="I196" s="15"/>
      <c r="J196" s="15"/>
      <c r="K196" s="15"/>
      <c r="L196" s="15"/>
      <c r="M196" s="15"/>
    </row>
    <row r="197" spans="1:13" ht="36" customHeight="1" x14ac:dyDescent="0.15">
      <c r="A197" s="6">
        <v>1</v>
      </c>
      <c r="B197" s="13" t="s">
        <v>230</v>
      </c>
      <c r="C197" s="13"/>
      <c r="D197" s="13" t="s">
        <v>231</v>
      </c>
      <c r="E197" s="13"/>
      <c r="F197" s="6">
        <v>1</v>
      </c>
      <c r="G197" s="7"/>
      <c r="H197" s="14"/>
      <c r="I197" s="14"/>
      <c r="J197" s="7"/>
      <c r="K197" s="11">
        <f>F197</f>
        <v>1</v>
      </c>
      <c r="L197" s="8">
        <v>0</v>
      </c>
      <c r="M197" s="8">
        <f t="shared" ref="M197:M200" si="30">K197*L197</f>
        <v>0</v>
      </c>
    </row>
    <row r="198" spans="1:13" x14ac:dyDescent="0.15">
      <c r="A198" s="6">
        <v>2</v>
      </c>
      <c r="B198" s="13" t="s">
        <v>100</v>
      </c>
      <c r="C198" s="13"/>
      <c r="D198" s="13" t="s">
        <v>232</v>
      </c>
      <c r="E198" s="13"/>
      <c r="F198" s="6">
        <v>5</v>
      </c>
      <c r="G198" s="7"/>
      <c r="H198" s="14"/>
      <c r="I198" s="14"/>
      <c r="J198" s="7"/>
      <c r="K198" s="11">
        <f>F198</f>
        <v>5</v>
      </c>
      <c r="L198" s="8">
        <v>0</v>
      </c>
      <c r="M198" s="8">
        <f t="shared" si="30"/>
        <v>0</v>
      </c>
    </row>
    <row r="199" spans="1:13" x14ac:dyDescent="0.15">
      <c r="A199" s="6">
        <v>3</v>
      </c>
      <c r="B199" s="13" t="s">
        <v>233</v>
      </c>
      <c r="C199" s="13"/>
      <c r="D199" s="13" t="s">
        <v>234</v>
      </c>
      <c r="E199" s="13"/>
      <c r="F199" s="6">
        <v>1</v>
      </c>
      <c r="G199" s="7"/>
      <c r="H199" s="14"/>
      <c r="I199" s="14"/>
      <c r="J199" s="7"/>
      <c r="K199" s="11">
        <f t="shared" ref="K199:K200" si="31">F199</f>
        <v>1</v>
      </c>
      <c r="L199" s="8">
        <v>0</v>
      </c>
      <c r="M199" s="8">
        <f t="shared" si="30"/>
        <v>0</v>
      </c>
    </row>
    <row r="200" spans="1:13" x14ac:dyDescent="0.15">
      <c r="A200" s="6">
        <v>4</v>
      </c>
      <c r="B200" s="13" t="s">
        <v>103</v>
      </c>
      <c r="C200" s="13"/>
      <c r="D200" s="13" t="s">
        <v>235</v>
      </c>
      <c r="E200" s="13"/>
      <c r="F200" s="6">
        <v>1</v>
      </c>
      <c r="G200" s="7"/>
      <c r="H200" s="14"/>
      <c r="I200" s="14"/>
      <c r="J200" s="7"/>
      <c r="K200" s="11">
        <f t="shared" si="31"/>
        <v>1</v>
      </c>
      <c r="L200" s="8">
        <v>0</v>
      </c>
      <c r="M200" s="8">
        <f t="shared" si="30"/>
        <v>0</v>
      </c>
    </row>
    <row r="201" spans="1:13" x14ac:dyDescent="0.15">
      <c r="A201" s="15" t="s">
        <v>152</v>
      </c>
      <c r="B201" s="15"/>
      <c r="C201" s="15"/>
      <c r="D201" s="15"/>
      <c r="E201" s="15"/>
      <c r="F201" s="15"/>
      <c r="G201" s="15"/>
      <c r="H201" s="15"/>
      <c r="I201" s="15"/>
      <c r="J201" s="15"/>
      <c r="K201" s="15"/>
      <c r="L201" s="15"/>
      <c r="M201" s="15"/>
    </row>
    <row r="202" spans="1:13" ht="29" customHeight="1" x14ac:dyDescent="0.15">
      <c r="A202" s="6">
        <v>1</v>
      </c>
      <c r="B202" s="13" t="s">
        <v>110</v>
      </c>
      <c r="C202" s="13"/>
      <c r="D202" s="13" t="s">
        <v>237</v>
      </c>
      <c r="E202" s="13"/>
      <c r="F202" s="6">
        <v>1</v>
      </c>
      <c r="G202" s="7"/>
      <c r="H202" s="14"/>
      <c r="I202" s="14"/>
      <c r="J202" s="7"/>
      <c r="K202" s="11">
        <f>F202</f>
        <v>1</v>
      </c>
      <c r="L202" s="8">
        <v>0</v>
      </c>
      <c r="M202" s="8">
        <f t="shared" ref="M202:M203" si="32">K202*L202</f>
        <v>0</v>
      </c>
    </row>
    <row r="203" spans="1:13" ht="32" customHeight="1" x14ac:dyDescent="0.15">
      <c r="A203" s="6">
        <v>2</v>
      </c>
      <c r="B203" s="13" t="s">
        <v>236</v>
      </c>
      <c r="C203" s="13"/>
      <c r="D203" s="13" t="s">
        <v>238</v>
      </c>
      <c r="E203" s="13"/>
      <c r="F203" s="6">
        <v>1</v>
      </c>
      <c r="G203" s="7"/>
      <c r="H203" s="14"/>
      <c r="I203" s="14"/>
      <c r="J203" s="7"/>
      <c r="K203" s="11">
        <f t="shared" ref="K203" si="33">F203</f>
        <v>1</v>
      </c>
      <c r="L203" s="8">
        <v>0</v>
      </c>
      <c r="M203" s="8">
        <f t="shared" si="32"/>
        <v>0</v>
      </c>
    </row>
    <row r="204" spans="1:13" x14ac:dyDescent="0.15">
      <c r="A204" s="15" t="s">
        <v>160</v>
      </c>
      <c r="B204" s="15"/>
      <c r="C204" s="15"/>
      <c r="D204" s="15"/>
      <c r="E204" s="15"/>
      <c r="F204" s="15"/>
      <c r="G204" s="15"/>
      <c r="H204" s="15"/>
      <c r="I204" s="15"/>
      <c r="J204" s="15"/>
      <c r="K204" s="15"/>
      <c r="L204" s="15"/>
      <c r="M204" s="15"/>
    </row>
    <row r="205" spans="1:13" ht="28" customHeight="1" x14ac:dyDescent="0.15">
      <c r="A205" s="6">
        <v>1</v>
      </c>
      <c r="B205" s="13" t="s">
        <v>239</v>
      </c>
      <c r="C205" s="13"/>
      <c r="D205" s="13" t="s">
        <v>124</v>
      </c>
      <c r="E205" s="13"/>
      <c r="F205" s="6">
        <v>1</v>
      </c>
      <c r="G205" s="7"/>
      <c r="H205" s="14"/>
      <c r="I205" s="14"/>
      <c r="J205" s="7"/>
      <c r="K205" s="11">
        <f t="shared" ref="K205:K208" si="34">F205</f>
        <v>1</v>
      </c>
      <c r="L205" s="8">
        <v>0</v>
      </c>
      <c r="M205" s="8">
        <f>K205*L205</f>
        <v>0</v>
      </c>
    </row>
    <row r="206" spans="1:13" x14ac:dyDescent="0.15">
      <c r="A206" s="6">
        <v>2</v>
      </c>
      <c r="B206" s="13" t="s">
        <v>240</v>
      </c>
      <c r="C206" s="13"/>
      <c r="D206" s="13" t="s">
        <v>241</v>
      </c>
      <c r="E206" s="13"/>
      <c r="F206" s="6">
        <v>2</v>
      </c>
      <c r="G206" s="7"/>
      <c r="H206" s="14"/>
      <c r="I206" s="14"/>
      <c r="J206" s="7"/>
      <c r="K206" s="11">
        <f t="shared" si="34"/>
        <v>2</v>
      </c>
      <c r="L206" s="8">
        <v>0</v>
      </c>
      <c r="M206" s="8">
        <f>K206*L206</f>
        <v>0</v>
      </c>
    </row>
    <row r="207" spans="1:13" x14ac:dyDescent="0.15">
      <c r="A207" s="6">
        <v>3</v>
      </c>
      <c r="B207" s="13" t="s">
        <v>127</v>
      </c>
      <c r="C207" s="13"/>
      <c r="D207" s="13" t="s">
        <v>242</v>
      </c>
      <c r="E207" s="13"/>
      <c r="F207" s="6">
        <v>2</v>
      </c>
      <c r="G207" s="7"/>
      <c r="H207" s="14"/>
      <c r="I207" s="14"/>
      <c r="J207" s="7"/>
      <c r="K207" s="11">
        <f t="shared" si="34"/>
        <v>2</v>
      </c>
      <c r="L207" s="8">
        <v>0</v>
      </c>
      <c r="M207" s="8">
        <f t="shared" ref="M207:M208" si="35">K207*L207</f>
        <v>0</v>
      </c>
    </row>
    <row r="208" spans="1:13" x14ac:dyDescent="0.15">
      <c r="A208" s="6">
        <v>4</v>
      </c>
      <c r="B208" s="13" t="s">
        <v>100</v>
      </c>
      <c r="C208" s="13"/>
      <c r="D208" s="13" t="s">
        <v>243</v>
      </c>
      <c r="E208" s="13"/>
      <c r="F208" s="6">
        <v>3</v>
      </c>
      <c r="G208" s="7"/>
      <c r="H208" s="14"/>
      <c r="I208" s="14"/>
      <c r="J208" s="7"/>
      <c r="K208" s="11">
        <f t="shared" si="34"/>
        <v>3</v>
      </c>
      <c r="L208" s="8">
        <v>0</v>
      </c>
      <c r="M208" s="8">
        <f t="shared" si="35"/>
        <v>0</v>
      </c>
    </row>
    <row r="209" spans="1:13" x14ac:dyDescent="0.15">
      <c r="A209" s="15" t="s">
        <v>165</v>
      </c>
      <c r="B209" s="15"/>
      <c r="C209" s="15"/>
      <c r="D209" s="15"/>
      <c r="E209" s="15"/>
      <c r="F209" s="15"/>
      <c r="G209" s="15"/>
      <c r="H209" s="15"/>
      <c r="I209" s="15"/>
      <c r="J209" s="15"/>
      <c r="K209" s="15"/>
      <c r="L209" s="15"/>
      <c r="M209" s="15"/>
    </row>
    <row r="210" spans="1:13" ht="29" customHeight="1" x14ac:dyDescent="0.15">
      <c r="A210" s="6">
        <v>1</v>
      </c>
      <c r="B210" s="13" t="s">
        <v>239</v>
      </c>
      <c r="C210" s="13"/>
      <c r="D210" s="13" t="s">
        <v>244</v>
      </c>
      <c r="E210" s="13"/>
      <c r="F210" s="6">
        <v>2</v>
      </c>
      <c r="G210" s="7"/>
      <c r="H210" s="14"/>
      <c r="I210" s="14"/>
      <c r="J210" s="7"/>
      <c r="K210" s="11">
        <f t="shared" ref="K210:K213" si="36">F210</f>
        <v>2</v>
      </c>
      <c r="L210" s="8">
        <v>0</v>
      </c>
      <c r="M210" s="8">
        <f t="shared" ref="M210:M213" si="37">K210*L210</f>
        <v>0</v>
      </c>
    </row>
    <row r="211" spans="1:13" x14ac:dyDescent="0.15">
      <c r="A211" s="6">
        <v>2</v>
      </c>
      <c r="B211" s="13" t="s">
        <v>100</v>
      </c>
      <c r="C211" s="13"/>
      <c r="D211" s="13" t="s">
        <v>245</v>
      </c>
      <c r="E211" s="13"/>
      <c r="F211" s="6">
        <v>1</v>
      </c>
      <c r="G211" s="7"/>
      <c r="H211" s="14"/>
      <c r="I211" s="14"/>
      <c r="J211" s="7"/>
      <c r="K211" s="11">
        <f t="shared" si="36"/>
        <v>1</v>
      </c>
      <c r="L211" s="8">
        <v>0</v>
      </c>
      <c r="M211" s="8">
        <f t="shared" si="37"/>
        <v>0</v>
      </c>
    </row>
    <row r="212" spans="1:13" x14ac:dyDescent="0.15">
      <c r="A212" s="6">
        <v>3</v>
      </c>
      <c r="B212" s="13" t="s">
        <v>100</v>
      </c>
      <c r="C212" s="13"/>
      <c r="D212" s="13" t="s">
        <v>246</v>
      </c>
      <c r="E212" s="13"/>
      <c r="F212" s="6">
        <v>3</v>
      </c>
      <c r="G212" s="7"/>
      <c r="H212" s="14"/>
      <c r="I212" s="14"/>
      <c r="J212" s="7"/>
      <c r="K212" s="11">
        <f t="shared" si="36"/>
        <v>3</v>
      </c>
      <c r="L212" s="8">
        <v>0</v>
      </c>
      <c r="M212" s="8">
        <f t="shared" si="37"/>
        <v>0</v>
      </c>
    </row>
    <row r="213" spans="1:13" x14ac:dyDescent="0.15">
      <c r="A213" s="6">
        <v>4</v>
      </c>
      <c r="B213" s="13" t="s">
        <v>247</v>
      </c>
      <c r="C213" s="13"/>
      <c r="D213" s="13" t="s">
        <v>248</v>
      </c>
      <c r="E213" s="13"/>
      <c r="F213" s="6">
        <v>1</v>
      </c>
      <c r="G213" s="7"/>
      <c r="H213" s="14"/>
      <c r="I213" s="14"/>
      <c r="J213" s="7"/>
      <c r="K213" s="11">
        <f t="shared" si="36"/>
        <v>1</v>
      </c>
      <c r="L213" s="8">
        <v>0</v>
      </c>
      <c r="M213" s="8">
        <f t="shared" si="37"/>
        <v>0</v>
      </c>
    </row>
    <row r="214" spans="1:13" x14ac:dyDescent="0.15">
      <c r="A214" s="15" t="s">
        <v>169</v>
      </c>
      <c r="B214" s="15"/>
      <c r="C214" s="15"/>
      <c r="D214" s="15"/>
      <c r="E214" s="15"/>
      <c r="F214" s="15"/>
      <c r="G214" s="15"/>
      <c r="H214" s="15"/>
      <c r="I214" s="15"/>
      <c r="J214" s="15"/>
      <c r="K214" s="15"/>
      <c r="L214" s="15"/>
      <c r="M214" s="15"/>
    </row>
    <row r="215" spans="1:13" ht="29" customHeight="1" x14ac:dyDescent="0.15">
      <c r="A215" s="6">
        <v>1</v>
      </c>
      <c r="B215" s="13" t="s">
        <v>239</v>
      </c>
      <c r="C215" s="13"/>
      <c r="D215" s="13" t="s">
        <v>249</v>
      </c>
      <c r="E215" s="13"/>
      <c r="F215" s="6">
        <v>2</v>
      </c>
      <c r="G215" s="7"/>
      <c r="H215" s="14"/>
      <c r="I215" s="14"/>
      <c r="J215" s="7"/>
      <c r="K215" s="11">
        <f>F215</f>
        <v>2</v>
      </c>
      <c r="L215" s="8">
        <v>0</v>
      </c>
      <c r="M215" s="8">
        <f>K215*L215</f>
        <v>0</v>
      </c>
    </row>
    <row r="216" spans="1:13" ht="29" customHeight="1" x14ac:dyDescent="0.15">
      <c r="A216" s="6">
        <v>2</v>
      </c>
      <c r="B216" s="13" t="s">
        <v>125</v>
      </c>
      <c r="C216" s="13"/>
      <c r="D216" s="13" t="s">
        <v>250</v>
      </c>
      <c r="E216" s="13"/>
      <c r="F216" s="6">
        <v>1</v>
      </c>
      <c r="G216" s="7"/>
      <c r="H216" s="14"/>
      <c r="I216" s="14"/>
      <c r="J216" s="7"/>
      <c r="K216" s="11">
        <f t="shared" ref="K216:K224" si="38">F216</f>
        <v>1</v>
      </c>
      <c r="L216" s="8">
        <v>0</v>
      </c>
      <c r="M216" s="8">
        <f t="shared" ref="M216:M224" si="39">K216*L216</f>
        <v>0</v>
      </c>
    </row>
    <row r="217" spans="1:13" ht="40" customHeight="1" x14ac:dyDescent="0.15">
      <c r="A217" s="6">
        <v>3</v>
      </c>
      <c r="B217" s="13" t="s">
        <v>251</v>
      </c>
      <c r="C217" s="13"/>
      <c r="D217" s="13" t="s">
        <v>252</v>
      </c>
      <c r="E217" s="13"/>
      <c r="F217" s="6">
        <v>1</v>
      </c>
      <c r="G217" s="7"/>
      <c r="H217" s="14"/>
      <c r="I217" s="14"/>
      <c r="J217" s="7"/>
      <c r="K217" s="11">
        <f t="shared" si="38"/>
        <v>1</v>
      </c>
      <c r="L217" s="8">
        <v>0</v>
      </c>
      <c r="M217" s="8">
        <f t="shared" si="39"/>
        <v>0</v>
      </c>
    </row>
    <row r="218" spans="1:13" x14ac:dyDescent="0.15">
      <c r="A218" s="6">
        <v>4</v>
      </c>
      <c r="B218" s="13" t="s">
        <v>131</v>
      </c>
      <c r="C218" s="13"/>
      <c r="D218" s="13" t="s">
        <v>253</v>
      </c>
      <c r="E218" s="13"/>
      <c r="F218" s="6">
        <v>1</v>
      </c>
      <c r="G218" s="7"/>
      <c r="H218" s="14"/>
      <c r="I218" s="14"/>
      <c r="J218" s="7"/>
      <c r="K218" s="11">
        <f t="shared" si="38"/>
        <v>1</v>
      </c>
      <c r="L218" s="8">
        <v>0</v>
      </c>
      <c r="M218" s="8">
        <f t="shared" si="39"/>
        <v>0</v>
      </c>
    </row>
    <row r="219" spans="1:13" ht="43" customHeight="1" x14ac:dyDescent="0.15">
      <c r="A219" s="6">
        <v>5</v>
      </c>
      <c r="B219" s="13" t="s">
        <v>127</v>
      </c>
      <c r="C219" s="13"/>
      <c r="D219" s="13" t="s">
        <v>254</v>
      </c>
      <c r="E219" s="13"/>
      <c r="F219" s="6">
        <v>1</v>
      </c>
      <c r="G219" s="7"/>
      <c r="H219" s="14"/>
      <c r="I219" s="14"/>
      <c r="J219" s="7"/>
      <c r="K219" s="11">
        <f t="shared" si="38"/>
        <v>1</v>
      </c>
      <c r="L219" s="8">
        <v>0</v>
      </c>
      <c r="M219" s="8">
        <f t="shared" si="39"/>
        <v>0</v>
      </c>
    </row>
    <row r="220" spans="1:13" ht="58" customHeight="1" x14ac:dyDescent="0.15">
      <c r="A220" s="6">
        <v>6</v>
      </c>
      <c r="B220" s="13" t="s">
        <v>107</v>
      </c>
      <c r="C220" s="13"/>
      <c r="D220" s="13" t="s">
        <v>255</v>
      </c>
      <c r="E220" s="13"/>
      <c r="F220" s="6">
        <v>2</v>
      </c>
      <c r="G220" s="7"/>
      <c r="H220" s="14"/>
      <c r="I220" s="14"/>
      <c r="J220" s="7"/>
      <c r="K220" s="11">
        <f t="shared" si="38"/>
        <v>2</v>
      </c>
      <c r="L220" s="8">
        <v>0</v>
      </c>
      <c r="M220" s="8">
        <f t="shared" si="39"/>
        <v>0</v>
      </c>
    </row>
    <row r="221" spans="1:13" ht="33" customHeight="1" x14ac:dyDescent="0.15">
      <c r="A221" s="6">
        <v>7</v>
      </c>
      <c r="B221" s="13" t="s">
        <v>256</v>
      </c>
      <c r="C221" s="13"/>
      <c r="D221" s="13" t="s">
        <v>257</v>
      </c>
      <c r="E221" s="13"/>
      <c r="F221" s="6">
        <v>1</v>
      </c>
      <c r="G221" s="7"/>
      <c r="H221" s="14"/>
      <c r="I221" s="14"/>
      <c r="J221" s="7"/>
      <c r="K221" s="11">
        <f t="shared" si="38"/>
        <v>1</v>
      </c>
      <c r="L221" s="8">
        <v>0</v>
      </c>
      <c r="M221" s="8">
        <f>K221*L221</f>
        <v>0</v>
      </c>
    </row>
    <row r="222" spans="1:13" x14ac:dyDescent="0.15">
      <c r="A222" s="6">
        <v>8</v>
      </c>
      <c r="B222" s="13" t="s">
        <v>129</v>
      </c>
      <c r="C222" s="13"/>
      <c r="D222" s="13" t="s">
        <v>258</v>
      </c>
      <c r="E222" s="13"/>
      <c r="F222" s="6">
        <v>1</v>
      </c>
      <c r="G222" s="7"/>
      <c r="H222" s="14"/>
      <c r="I222" s="14"/>
      <c r="J222" s="7"/>
      <c r="K222" s="11">
        <f t="shared" si="38"/>
        <v>1</v>
      </c>
      <c r="L222" s="8">
        <v>0</v>
      </c>
      <c r="M222" s="8">
        <f>K222*L222</f>
        <v>0</v>
      </c>
    </row>
    <row r="223" spans="1:13" x14ac:dyDescent="0.15">
      <c r="A223" s="6">
        <v>9</v>
      </c>
      <c r="B223" s="13" t="s">
        <v>259</v>
      </c>
      <c r="C223" s="13"/>
      <c r="D223" s="13" t="s">
        <v>260</v>
      </c>
      <c r="E223" s="13"/>
      <c r="F223" s="6">
        <v>1</v>
      </c>
      <c r="G223" s="7"/>
      <c r="H223" s="14"/>
      <c r="I223" s="14"/>
      <c r="J223" s="7"/>
      <c r="K223" s="11">
        <f t="shared" si="38"/>
        <v>1</v>
      </c>
      <c r="L223" s="8">
        <v>0</v>
      </c>
      <c r="M223" s="8">
        <f>K223*L223</f>
        <v>0</v>
      </c>
    </row>
    <row r="224" spans="1:13" ht="42" customHeight="1" x14ac:dyDescent="0.15">
      <c r="A224" s="6">
        <v>10</v>
      </c>
      <c r="B224" s="13" t="s">
        <v>103</v>
      </c>
      <c r="C224" s="13"/>
      <c r="D224" s="13" t="s">
        <v>261</v>
      </c>
      <c r="E224" s="13"/>
      <c r="F224" s="6">
        <v>1</v>
      </c>
      <c r="G224" s="7"/>
      <c r="H224" s="14"/>
      <c r="I224" s="14"/>
      <c r="J224" s="7"/>
      <c r="K224" s="11">
        <f t="shared" si="38"/>
        <v>1</v>
      </c>
      <c r="L224" s="8">
        <v>0</v>
      </c>
      <c r="M224" s="8">
        <f t="shared" si="39"/>
        <v>0</v>
      </c>
    </row>
    <row r="225" spans="1:13" x14ac:dyDescent="0.15">
      <c r="A225" s="15" t="s">
        <v>179</v>
      </c>
      <c r="B225" s="15"/>
      <c r="C225" s="15"/>
      <c r="D225" s="15"/>
      <c r="E225" s="15"/>
      <c r="F225" s="15"/>
      <c r="G225" s="15"/>
      <c r="H225" s="15"/>
      <c r="I225" s="15"/>
      <c r="J225" s="15"/>
      <c r="K225" s="15"/>
      <c r="L225" s="15"/>
      <c r="M225" s="15"/>
    </row>
    <row r="226" spans="1:13" ht="49" customHeight="1" x14ac:dyDescent="0.15">
      <c r="A226" s="6">
        <v>1</v>
      </c>
      <c r="B226" s="13" t="s">
        <v>111</v>
      </c>
      <c r="C226" s="13"/>
      <c r="D226" s="13" t="s">
        <v>128</v>
      </c>
      <c r="E226" s="13"/>
      <c r="F226" s="6">
        <v>2</v>
      </c>
      <c r="G226" s="7"/>
      <c r="H226" s="14"/>
      <c r="I226" s="14"/>
      <c r="J226" s="7"/>
      <c r="K226" s="11">
        <f t="shared" ref="K226:K235" si="40">F226</f>
        <v>2</v>
      </c>
      <c r="L226" s="8">
        <v>0</v>
      </c>
      <c r="M226" s="8">
        <f>K226*L226</f>
        <v>0</v>
      </c>
    </row>
    <row r="227" spans="1:13" x14ac:dyDescent="0.15">
      <c r="A227" s="6">
        <v>2</v>
      </c>
      <c r="B227" s="13" t="s">
        <v>262</v>
      </c>
      <c r="C227" s="13"/>
      <c r="D227" s="13" t="s">
        <v>263</v>
      </c>
      <c r="E227" s="13"/>
      <c r="F227" s="6">
        <v>1</v>
      </c>
      <c r="G227" s="7"/>
      <c r="H227" s="14"/>
      <c r="I227" s="14"/>
      <c r="J227" s="7"/>
      <c r="K227" s="11">
        <f t="shared" si="40"/>
        <v>1</v>
      </c>
      <c r="L227" s="8">
        <v>0</v>
      </c>
      <c r="M227" s="8">
        <f>K227*L227</f>
        <v>0</v>
      </c>
    </row>
    <row r="228" spans="1:13" ht="31" customHeight="1" x14ac:dyDescent="0.15">
      <c r="A228" s="6">
        <v>3</v>
      </c>
      <c r="B228" s="13" t="s">
        <v>264</v>
      </c>
      <c r="C228" s="13"/>
      <c r="D228" s="13" t="s">
        <v>265</v>
      </c>
      <c r="E228" s="13"/>
      <c r="F228" s="6">
        <v>2</v>
      </c>
      <c r="G228" s="7"/>
      <c r="H228" s="14"/>
      <c r="I228" s="14"/>
      <c r="J228" s="7"/>
      <c r="K228" s="11">
        <f t="shared" si="40"/>
        <v>2</v>
      </c>
      <c r="L228" s="8">
        <v>0</v>
      </c>
      <c r="M228" s="8">
        <f>K228*L228</f>
        <v>0</v>
      </c>
    </row>
    <row r="229" spans="1:13" ht="31" customHeight="1" x14ac:dyDescent="0.15">
      <c r="A229" s="6">
        <v>4</v>
      </c>
      <c r="B229" s="13" t="s">
        <v>266</v>
      </c>
      <c r="C229" s="13"/>
      <c r="D229" s="13" t="s">
        <v>267</v>
      </c>
      <c r="E229" s="13"/>
      <c r="F229" s="6">
        <v>3</v>
      </c>
      <c r="G229" s="7"/>
      <c r="H229" s="14"/>
      <c r="I229" s="14"/>
      <c r="J229" s="7"/>
      <c r="K229" s="11">
        <f t="shared" si="40"/>
        <v>3</v>
      </c>
      <c r="L229" s="8">
        <v>0</v>
      </c>
      <c r="M229" s="8">
        <f t="shared" ref="M229:M235" si="41">K229*L229</f>
        <v>0</v>
      </c>
    </row>
    <row r="230" spans="1:13" x14ac:dyDescent="0.15">
      <c r="A230" s="6">
        <v>5</v>
      </c>
      <c r="B230" s="13" t="s">
        <v>268</v>
      </c>
      <c r="C230" s="13"/>
      <c r="D230" s="13" t="s">
        <v>269</v>
      </c>
      <c r="E230" s="13"/>
      <c r="F230" s="6">
        <v>4</v>
      </c>
      <c r="G230" s="7"/>
      <c r="H230" s="14"/>
      <c r="I230" s="14"/>
      <c r="J230" s="7"/>
      <c r="K230" s="11">
        <f t="shared" si="40"/>
        <v>4</v>
      </c>
      <c r="L230" s="8">
        <v>0</v>
      </c>
      <c r="M230" s="8">
        <f t="shared" si="41"/>
        <v>0</v>
      </c>
    </row>
    <row r="231" spans="1:13" x14ac:dyDescent="0.15">
      <c r="A231" s="6">
        <v>6</v>
      </c>
      <c r="B231" s="13" t="s">
        <v>270</v>
      </c>
      <c r="C231" s="13"/>
      <c r="D231" s="13" t="s">
        <v>271</v>
      </c>
      <c r="E231" s="13"/>
      <c r="F231" s="6">
        <v>1</v>
      </c>
      <c r="G231" s="7"/>
      <c r="H231" s="14"/>
      <c r="I231" s="14"/>
      <c r="J231" s="7"/>
      <c r="K231" s="11">
        <f t="shared" si="40"/>
        <v>1</v>
      </c>
      <c r="L231" s="8">
        <v>0</v>
      </c>
      <c r="M231" s="8">
        <f t="shared" si="41"/>
        <v>0</v>
      </c>
    </row>
    <row r="232" spans="1:13" x14ac:dyDescent="0.15">
      <c r="A232" s="6">
        <v>7</v>
      </c>
      <c r="B232" s="13" t="s">
        <v>270</v>
      </c>
      <c r="C232" s="13"/>
      <c r="D232" s="13" t="s">
        <v>272</v>
      </c>
      <c r="E232" s="13"/>
      <c r="F232" s="6">
        <v>3</v>
      </c>
      <c r="G232" s="7"/>
      <c r="H232" s="14"/>
      <c r="I232" s="14"/>
      <c r="J232" s="7"/>
      <c r="K232" s="11">
        <f t="shared" si="40"/>
        <v>3</v>
      </c>
      <c r="L232" s="8">
        <v>0</v>
      </c>
      <c r="M232" s="8">
        <f t="shared" si="41"/>
        <v>0</v>
      </c>
    </row>
    <row r="233" spans="1:13" ht="49" customHeight="1" x14ac:dyDescent="0.15">
      <c r="A233" s="6">
        <v>8</v>
      </c>
      <c r="B233" s="13" t="s">
        <v>123</v>
      </c>
      <c r="C233" s="13"/>
      <c r="D233" s="13" t="s">
        <v>273</v>
      </c>
      <c r="E233" s="13"/>
      <c r="F233" s="6">
        <v>1</v>
      </c>
      <c r="G233" s="7"/>
      <c r="H233" s="14"/>
      <c r="I233" s="14"/>
      <c r="J233" s="7"/>
      <c r="K233" s="11">
        <f t="shared" si="40"/>
        <v>1</v>
      </c>
      <c r="L233" s="8">
        <v>0</v>
      </c>
      <c r="M233" s="8">
        <f t="shared" si="41"/>
        <v>0</v>
      </c>
    </row>
    <row r="234" spans="1:13" ht="47" customHeight="1" x14ac:dyDescent="0.15">
      <c r="A234" s="6">
        <v>9</v>
      </c>
      <c r="B234" s="13" t="s">
        <v>239</v>
      </c>
      <c r="C234" s="13"/>
      <c r="D234" s="13" t="s">
        <v>274</v>
      </c>
      <c r="E234" s="13"/>
      <c r="F234" s="6">
        <v>1</v>
      </c>
      <c r="G234" s="7"/>
      <c r="H234" s="14"/>
      <c r="I234" s="14"/>
      <c r="J234" s="7"/>
      <c r="K234" s="11">
        <f t="shared" si="40"/>
        <v>1</v>
      </c>
      <c r="L234" s="8">
        <v>0</v>
      </c>
      <c r="M234" s="8">
        <f t="shared" si="41"/>
        <v>0</v>
      </c>
    </row>
    <row r="235" spans="1:13" ht="36" customHeight="1" x14ac:dyDescent="0.15">
      <c r="A235" s="6">
        <v>10</v>
      </c>
      <c r="B235" s="13" t="s">
        <v>275</v>
      </c>
      <c r="C235" s="13"/>
      <c r="D235" s="13" t="s">
        <v>276</v>
      </c>
      <c r="E235" s="13"/>
      <c r="F235" s="6">
        <v>1</v>
      </c>
      <c r="G235" s="7"/>
      <c r="H235" s="14"/>
      <c r="I235" s="14"/>
      <c r="J235" s="7"/>
      <c r="K235" s="11">
        <f t="shared" si="40"/>
        <v>1</v>
      </c>
      <c r="L235" s="8">
        <v>0</v>
      </c>
      <c r="M235" s="8">
        <f t="shared" si="41"/>
        <v>0</v>
      </c>
    </row>
    <row r="236" spans="1:13" x14ac:dyDescent="0.15">
      <c r="A236" s="6">
        <v>11</v>
      </c>
      <c r="B236" s="13" t="s">
        <v>277</v>
      </c>
      <c r="C236" s="13"/>
      <c r="D236" s="13" t="s">
        <v>278</v>
      </c>
      <c r="E236" s="13"/>
      <c r="F236" s="6">
        <v>1</v>
      </c>
      <c r="G236" s="7"/>
      <c r="H236" s="14"/>
      <c r="I236" s="14"/>
      <c r="J236" s="7"/>
      <c r="K236" s="11">
        <f t="shared" ref="K236" si="42">F236</f>
        <v>1</v>
      </c>
      <c r="L236" s="8">
        <v>0</v>
      </c>
      <c r="M236" s="8">
        <f>K236*L236</f>
        <v>0</v>
      </c>
    </row>
    <row r="237" spans="1:13" x14ac:dyDescent="0.15">
      <c r="A237" s="15" t="s">
        <v>189</v>
      </c>
      <c r="B237" s="15"/>
      <c r="C237" s="15"/>
      <c r="D237" s="15"/>
      <c r="E237" s="15"/>
      <c r="F237" s="15"/>
      <c r="G237" s="15"/>
      <c r="H237" s="15"/>
      <c r="I237" s="15"/>
      <c r="J237" s="15"/>
      <c r="K237" s="15"/>
      <c r="L237" s="15"/>
      <c r="M237" s="15"/>
    </row>
    <row r="238" spans="1:13" x14ac:dyDescent="0.15">
      <c r="A238" s="6">
        <v>1</v>
      </c>
      <c r="B238" s="13" t="s">
        <v>100</v>
      </c>
      <c r="C238" s="13"/>
      <c r="D238" s="13" t="s">
        <v>279</v>
      </c>
      <c r="E238" s="13"/>
      <c r="F238" s="6">
        <v>2</v>
      </c>
      <c r="G238" s="7"/>
      <c r="H238" s="14"/>
      <c r="I238" s="14"/>
      <c r="J238" s="7"/>
      <c r="K238" s="11">
        <f t="shared" ref="K238" si="43">F238</f>
        <v>2</v>
      </c>
      <c r="L238" s="8">
        <v>0</v>
      </c>
      <c r="M238" s="8">
        <f t="shared" ref="M238" si="44">K238*L238</f>
        <v>0</v>
      </c>
    </row>
    <row r="239" spans="1:13" x14ac:dyDescent="0.15">
      <c r="A239" s="15" t="s">
        <v>200</v>
      </c>
      <c r="B239" s="15"/>
      <c r="C239" s="15"/>
      <c r="D239" s="15"/>
      <c r="E239" s="15"/>
      <c r="F239" s="15"/>
      <c r="G239" s="15"/>
      <c r="H239" s="15"/>
      <c r="I239" s="15"/>
      <c r="J239" s="15"/>
      <c r="K239" s="15"/>
      <c r="L239" s="15"/>
      <c r="M239" s="15"/>
    </row>
    <row r="240" spans="1:13" x14ac:dyDescent="0.15">
      <c r="A240" s="6">
        <v>1</v>
      </c>
      <c r="B240" s="13" t="s">
        <v>100</v>
      </c>
      <c r="C240" s="13"/>
      <c r="D240" s="13" t="s">
        <v>284</v>
      </c>
      <c r="E240" s="13"/>
      <c r="F240" s="6">
        <v>2</v>
      </c>
      <c r="G240" s="7"/>
      <c r="H240" s="14"/>
      <c r="I240" s="14"/>
      <c r="J240" s="7"/>
      <c r="K240" s="11">
        <f t="shared" ref="K240:K244" si="45">F240</f>
        <v>2</v>
      </c>
      <c r="L240" s="8">
        <v>0</v>
      </c>
      <c r="M240" s="8">
        <f t="shared" ref="M240:M244" si="46">K240*L240</f>
        <v>0</v>
      </c>
    </row>
    <row r="241" spans="1:13" x14ac:dyDescent="0.15">
      <c r="A241" s="6">
        <v>2</v>
      </c>
      <c r="B241" s="13" t="s">
        <v>130</v>
      </c>
      <c r="C241" s="13"/>
      <c r="D241" s="13" t="s">
        <v>285</v>
      </c>
      <c r="E241" s="13"/>
      <c r="F241" s="6">
        <v>1</v>
      </c>
      <c r="G241" s="7"/>
      <c r="H241" s="14"/>
      <c r="I241" s="14"/>
      <c r="J241" s="7"/>
      <c r="K241" s="11">
        <f t="shared" si="45"/>
        <v>1</v>
      </c>
      <c r="L241" s="8">
        <v>0</v>
      </c>
      <c r="M241" s="8">
        <f t="shared" si="46"/>
        <v>0</v>
      </c>
    </row>
    <row r="242" spans="1:13" ht="31" customHeight="1" x14ac:dyDescent="0.15">
      <c r="A242" s="6">
        <v>3</v>
      </c>
      <c r="B242" s="13" t="s">
        <v>110</v>
      </c>
      <c r="C242" s="13"/>
      <c r="D242" s="13" t="s">
        <v>286</v>
      </c>
      <c r="E242" s="13"/>
      <c r="F242" s="6">
        <v>1</v>
      </c>
      <c r="G242" s="7"/>
      <c r="H242" s="14"/>
      <c r="I242" s="14"/>
      <c r="J242" s="7"/>
      <c r="K242" s="11">
        <f t="shared" si="45"/>
        <v>1</v>
      </c>
      <c r="L242" s="8">
        <v>0</v>
      </c>
      <c r="M242" s="8">
        <f t="shared" si="46"/>
        <v>0</v>
      </c>
    </row>
    <row r="243" spans="1:13" ht="28" customHeight="1" x14ac:dyDescent="0.15">
      <c r="A243" s="6">
        <v>4</v>
      </c>
      <c r="B243" s="13" t="s">
        <v>110</v>
      </c>
      <c r="C243" s="13"/>
      <c r="D243" s="13" t="s">
        <v>287</v>
      </c>
      <c r="E243" s="13"/>
      <c r="F243" s="6">
        <v>1</v>
      </c>
      <c r="G243" s="7"/>
      <c r="H243" s="14"/>
      <c r="I243" s="14"/>
      <c r="J243" s="7"/>
      <c r="K243" s="11">
        <f t="shared" si="45"/>
        <v>1</v>
      </c>
      <c r="L243" s="8">
        <v>0</v>
      </c>
      <c r="M243" s="8">
        <f t="shared" si="46"/>
        <v>0</v>
      </c>
    </row>
    <row r="244" spans="1:13" x14ac:dyDescent="0.15">
      <c r="A244" s="6">
        <v>5</v>
      </c>
      <c r="B244" s="13" t="s">
        <v>266</v>
      </c>
      <c r="C244" s="13"/>
      <c r="D244" s="13" t="s">
        <v>288</v>
      </c>
      <c r="E244" s="13"/>
      <c r="F244" s="6">
        <v>1</v>
      </c>
      <c r="G244" s="7"/>
      <c r="H244" s="14"/>
      <c r="I244" s="14"/>
      <c r="J244" s="7"/>
      <c r="K244" s="11">
        <f t="shared" si="45"/>
        <v>1</v>
      </c>
      <c r="L244" s="8">
        <v>0</v>
      </c>
      <c r="M244" s="8">
        <f t="shared" si="46"/>
        <v>0</v>
      </c>
    </row>
    <row r="245" spans="1:13" ht="44" customHeight="1" x14ac:dyDescent="0.15">
      <c r="A245" s="6">
        <v>6</v>
      </c>
      <c r="B245" s="13" t="s">
        <v>127</v>
      </c>
      <c r="C245" s="13"/>
      <c r="D245" s="13" t="s">
        <v>289</v>
      </c>
      <c r="E245" s="13"/>
      <c r="F245" s="6">
        <v>2</v>
      </c>
      <c r="G245" s="7"/>
      <c r="H245" s="14"/>
      <c r="I245" s="14"/>
      <c r="J245" s="7"/>
      <c r="K245" s="11">
        <f t="shared" ref="K245:K256" si="47">F245</f>
        <v>2</v>
      </c>
      <c r="L245" s="8">
        <v>0</v>
      </c>
      <c r="M245" s="8">
        <f t="shared" ref="M245:M256" si="48">K245*L245</f>
        <v>0</v>
      </c>
    </row>
    <row r="246" spans="1:13" x14ac:dyDescent="0.15">
      <c r="A246" s="6">
        <v>7</v>
      </c>
      <c r="B246" s="13" t="s">
        <v>111</v>
      </c>
      <c r="C246" s="13"/>
      <c r="D246" s="13" t="s">
        <v>290</v>
      </c>
      <c r="E246" s="13"/>
      <c r="F246" s="6">
        <v>2</v>
      </c>
      <c r="G246" s="7"/>
      <c r="H246" s="14"/>
      <c r="I246" s="14"/>
      <c r="J246" s="7"/>
      <c r="K246" s="11">
        <f t="shared" si="47"/>
        <v>2</v>
      </c>
      <c r="L246" s="8">
        <v>0</v>
      </c>
      <c r="M246" s="8">
        <f t="shared" si="48"/>
        <v>0</v>
      </c>
    </row>
    <row r="247" spans="1:13" x14ac:dyDescent="0.15">
      <c r="A247" s="6">
        <v>8</v>
      </c>
      <c r="B247" s="13" t="s">
        <v>113</v>
      </c>
      <c r="C247" s="13"/>
      <c r="D247" s="13" t="s">
        <v>114</v>
      </c>
      <c r="E247" s="13"/>
      <c r="F247" s="6">
        <v>3</v>
      </c>
      <c r="G247" s="7"/>
      <c r="H247" s="14"/>
      <c r="I247" s="14"/>
      <c r="J247" s="7"/>
      <c r="K247" s="11">
        <f t="shared" si="47"/>
        <v>3</v>
      </c>
      <c r="L247" s="8">
        <v>0</v>
      </c>
      <c r="M247" s="8">
        <f t="shared" si="48"/>
        <v>0</v>
      </c>
    </row>
    <row r="248" spans="1:13" ht="30" customHeight="1" x14ac:dyDescent="0.15">
      <c r="A248" s="6">
        <v>9</v>
      </c>
      <c r="B248" s="13" t="s">
        <v>117</v>
      </c>
      <c r="C248" s="13"/>
      <c r="D248" s="13" t="s">
        <v>118</v>
      </c>
      <c r="E248" s="13"/>
      <c r="F248" s="6">
        <v>3</v>
      </c>
      <c r="G248" s="7"/>
      <c r="H248" s="14"/>
      <c r="I248" s="14"/>
      <c r="J248" s="7"/>
      <c r="K248" s="11">
        <f t="shared" si="47"/>
        <v>3</v>
      </c>
      <c r="L248" s="8">
        <v>0</v>
      </c>
      <c r="M248" s="8">
        <f t="shared" si="48"/>
        <v>0</v>
      </c>
    </row>
    <row r="249" spans="1:13" ht="46" customHeight="1" x14ac:dyDescent="0.15">
      <c r="A249" s="6">
        <v>10</v>
      </c>
      <c r="B249" s="13" t="s">
        <v>120</v>
      </c>
      <c r="C249" s="13"/>
      <c r="D249" s="13" t="s">
        <v>121</v>
      </c>
      <c r="E249" s="13"/>
      <c r="F249" s="6">
        <v>3</v>
      </c>
      <c r="G249" s="7"/>
      <c r="H249" s="14"/>
      <c r="I249" s="14"/>
      <c r="J249" s="7"/>
      <c r="K249" s="11">
        <f t="shared" si="47"/>
        <v>3</v>
      </c>
      <c r="L249" s="8">
        <v>0</v>
      </c>
      <c r="M249" s="8">
        <f t="shared" si="48"/>
        <v>0</v>
      </c>
    </row>
    <row r="250" spans="1:13" ht="33" customHeight="1" x14ac:dyDescent="0.15">
      <c r="A250" s="6">
        <v>11</v>
      </c>
      <c r="B250" s="13" t="s">
        <v>291</v>
      </c>
      <c r="C250" s="13"/>
      <c r="D250" s="13" t="s">
        <v>292</v>
      </c>
      <c r="E250" s="13"/>
      <c r="F250" s="6">
        <v>1</v>
      </c>
      <c r="G250" s="7"/>
      <c r="H250" s="14"/>
      <c r="I250" s="14"/>
      <c r="J250" s="7"/>
      <c r="K250" s="11">
        <f t="shared" si="47"/>
        <v>1</v>
      </c>
      <c r="L250" s="8">
        <v>0</v>
      </c>
      <c r="M250" s="8">
        <f t="shared" si="48"/>
        <v>0</v>
      </c>
    </row>
    <row r="251" spans="1:13" ht="36" customHeight="1" x14ac:dyDescent="0.15">
      <c r="A251" s="6">
        <v>12</v>
      </c>
      <c r="B251" s="13" t="s">
        <v>104</v>
      </c>
      <c r="C251" s="13"/>
      <c r="D251" s="13" t="s">
        <v>105</v>
      </c>
      <c r="E251" s="13"/>
      <c r="F251" s="6">
        <v>1</v>
      </c>
      <c r="G251" s="7"/>
      <c r="H251" s="14"/>
      <c r="I251" s="14"/>
      <c r="J251" s="7"/>
      <c r="K251" s="11">
        <f t="shared" si="47"/>
        <v>1</v>
      </c>
      <c r="L251" s="8">
        <v>0</v>
      </c>
      <c r="M251" s="8">
        <f t="shared" si="48"/>
        <v>0</v>
      </c>
    </row>
    <row r="252" spans="1:13" ht="33" customHeight="1" x14ac:dyDescent="0.15">
      <c r="A252" s="6">
        <v>13</v>
      </c>
      <c r="B252" s="13" t="s">
        <v>107</v>
      </c>
      <c r="C252" s="13"/>
      <c r="D252" s="13" t="s">
        <v>106</v>
      </c>
      <c r="E252" s="13"/>
      <c r="F252" s="6">
        <v>2</v>
      </c>
      <c r="G252" s="7"/>
      <c r="H252" s="14"/>
      <c r="I252" s="14"/>
      <c r="J252" s="7"/>
      <c r="K252" s="11">
        <f t="shared" si="47"/>
        <v>2</v>
      </c>
      <c r="L252" s="8">
        <v>0</v>
      </c>
      <c r="M252" s="8">
        <f t="shared" si="48"/>
        <v>0</v>
      </c>
    </row>
    <row r="253" spans="1:13" ht="33" customHeight="1" x14ac:dyDescent="0.15">
      <c r="A253" s="6">
        <v>14</v>
      </c>
      <c r="B253" s="13" t="s">
        <v>101</v>
      </c>
      <c r="C253" s="13"/>
      <c r="D253" s="13" t="s">
        <v>108</v>
      </c>
      <c r="E253" s="13"/>
      <c r="F253" s="6">
        <v>1</v>
      </c>
      <c r="G253" s="7"/>
      <c r="H253" s="14"/>
      <c r="I253" s="14"/>
      <c r="J253" s="7"/>
      <c r="K253" s="11">
        <f t="shared" si="47"/>
        <v>1</v>
      </c>
      <c r="L253" s="8">
        <v>0</v>
      </c>
      <c r="M253" s="8">
        <f t="shared" si="48"/>
        <v>0</v>
      </c>
    </row>
    <row r="254" spans="1:13" x14ac:dyDescent="0.15">
      <c r="A254" s="6">
        <v>15</v>
      </c>
      <c r="B254" s="13" t="s">
        <v>123</v>
      </c>
      <c r="C254" s="13"/>
      <c r="D254" s="13" t="s">
        <v>109</v>
      </c>
      <c r="E254" s="13"/>
      <c r="F254" s="6">
        <v>1</v>
      </c>
      <c r="G254" s="7"/>
      <c r="H254" s="14"/>
      <c r="I254" s="14"/>
      <c r="J254" s="7"/>
      <c r="K254" s="11">
        <f t="shared" si="47"/>
        <v>1</v>
      </c>
      <c r="L254" s="8">
        <v>0</v>
      </c>
      <c r="M254" s="8">
        <f t="shared" si="48"/>
        <v>0</v>
      </c>
    </row>
    <row r="255" spans="1:13" ht="30" customHeight="1" x14ac:dyDescent="0.15">
      <c r="A255" s="6">
        <v>16</v>
      </c>
      <c r="B255" s="13" t="s">
        <v>103</v>
      </c>
      <c r="C255" s="13"/>
      <c r="D255" s="13" t="s">
        <v>293</v>
      </c>
      <c r="E255" s="13"/>
      <c r="F255" s="6">
        <v>1</v>
      </c>
      <c r="G255" s="7"/>
      <c r="H255" s="14"/>
      <c r="I255" s="14"/>
      <c r="J255" s="7"/>
      <c r="K255" s="11">
        <f t="shared" si="47"/>
        <v>1</v>
      </c>
      <c r="L255" s="8">
        <v>0</v>
      </c>
      <c r="M255" s="8">
        <f t="shared" si="48"/>
        <v>0</v>
      </c>
    </row>
    <row r="256" spans="1:13" ht="30" customHeight="1" x14ac:dyDescent="0.15">
      <c r="A256" s="6">
        <v>17</v>
      </c>
      <c r="B256" s="13" t="s">
        <v>127</v>
      </c>
      <c r="C256" s="13"/>
      <c r="D256" s="13" t="s">
        <v>294</v>
      </c>
      <c r="E256" s="13"/>
      <c r="F256" s="6">
        <v>1</v>
      </c>
      <c r="G256" s="7"/>
      <c r="H256" s="14"/>
      <c r="I256" s="14"/>
      <c r="J256" s="7"/>
      <c r="K256" s="11">
        <f t="shared" si="47"/>
        <v>1</v>
      </c>
      <c r="L256" s="8">
        <v>0</v>
      </c>
      <c r="M256" s="8">
        <f t="shared" si="48"/>
        <v>0</v>
      </c>
    </row>
    <row r="257" spans="1:13" ht="30" customHeight="1" x14ac:dyDescent="0.15">
      <c r="A257" s="6">
        <v>18</v>
      </c>
      <c r="B257" s="13" t="s">
        <v>291</v>
      </c>
      <c r="C257" s="13"/>
      <c r="D257" s="13" t="s">
        <v>238</v>
      </c>
      <c r="E257" s="13"/>
      <c r="F257" s="6">
        <v>1</v>
      </c>
      <c r="G257" s="7"/>
      <c r="H257" s="14"/>
      <c r="I257" s="14"/>
      <c r="J257" s="7"/>
      <c r="K257" s="11">
        <f t="shared" ref="K257:K260" si="49">F257</f>
        <v>1</v>
      </c>
      <c r="L257" s="8">
        <v>0</v>
      </c>
      <c r="M257" s="8">
        <f t="shared" ref="M257:M260" si="50">K257*L257</f>
        <v>0</v>
      </c>
    </row>
    <row r="258" spans="1:13" ht="31" customHeight="1" x14ac:dyDescent="0.15">
      <c r="A258" s="6">
        <v>19</v>
      </c>
      <c r="B258" s="13" t="s">
        <v>291</v>
      </c>
      <c r="C258" s="13"/>
      <c r="D258" s="13" t="s">
        <v>295</v>
      </c>
      <c r="E258" s="13"/>
      <c r="F258" s="6">
        <v>1</v>
      </c>
      <c r="G258" s="7"/>
      <c r="H258" s="14"/>
      <c r="I258" s="14"/>
      <c r="J258" s="7"/>
      <c r="K258" s="11">
        <f t="shared" si="49"/>
        <v>1</v>
      </c>
      <c r="L258" s="8">
        <v>0</v>
      </c>
      <c r="M258" s="8">
        <f t="shared" si="50"/>
        <v>0</v>
      </c>
    </row>
    <row r="259" spans="1:13" x14ac:dyDescent="0.15">
      <c r="A259" s="6">
        <v>20</v>
      </c>
      <c r="B259" s="13" t="s">
        <v>233</v>
      </c>
      <c r="C259" s="13"/>
      <c r="D259" s="13" t="s">
        <v>234</v>
      </c>
      <c r="E259" s="13"/>
      <c r="F259" s="6">
        <v>1</v>
      </c>
      <c r="G259" s="7"/>
      <c r="H259" s="14"/>
      <c r="I259" s="14"/>
      <c r="J259" s="7"/>
      <c r="K259" s="11">
        <f t="shared" si="49"/>
        <v>1</v>
      </c>
      <c r="L259" s="8">
        <v>0</v>
      </c>
      <c r="M259" s="8">
        <f t="shared" si="50"/>
        <v>0</v>
      </c>
    </row>
    <row r="260" spans="1:13" ht="30" customHeight="1" x14ac:dyDescent="0.15">
      <c r="A260" s="6">
        <v>21</v>
      </c>
      <c r="B260" s="13" t="s">
        <v>103</v>
      </c>
      <c r="C260" s="13"/>
      <c r="D260" s="13" t="s">
        <v>122</v>
      </c>
      <c r="E260" s="13"/>
      <c r="F260" s="6">
        <v>1</v>
      </c>
      <c r="G260" s="7"/>
      <c r="H260" s="14"/>
      <c r="I260" s="14"/>
      <c r="J260" s="7"/>
      <c r="K260" s="11">
        <f t="shared" si="49"/>
        <v>1</v>
      </c>
      <c r="L260" s="8">
        <v>0</v>
      </c>
      <c r="M260" s="8">
        <f t="shared" si="50"/>
        <v>0</v>
      </c>
    </row>
    <row r="261" spans="1:13" x14ac:dyDescent="0.15">
      <c r="A261" s="15" t="s">
        <v>201</v>
      </c>
      <c r="B261" s="15"/>
      <c r="C261" s="15"/>
      <c r="D261" s="15"/>
      <c r="E261" s="15"/>
      <c r="F261" s="15"/>
      <c r="G261" s="15"/>
      <c r="H261" s="15"/>
      <c r="I261" s="15"/>
      <c r="J261" s="15"/>
      <c r="K261" s="15"/>
      <c r="L261" s="15"/>
      <c r="M261" s="15"/>
    </row>
    <row r="262" spans="1:13" x14ac:dyDescent="0.15">
      <c r="A262" s="6">
        <v>1</v>
      </c>
      <c r="B262" s="13" t="s">
        <v>130</v>
      </c>
      <c r="C262" s="13"/>
      <c r="D262" s="13" t="s">
        <v>280</v>
      </c>
      <c r="E262" s="13"/>
      <c r="F262" s="6">
        <v>1</v>
      </c>
      <c r="G262" s="7"/>
      <c r="H262" s="14"/>
      <c r="I262" s="14"/>
      <c r="J262" s="7"/>
      <c r="K262" s="11">
        <f t="shared" ref="K262:K265" si="51">F262</f>
        <v>1</v>
      </c>
      <c r="L262" s="8">
        <v>0</v>
      </c>
      <c r="M262" s="8">
        <f>K262*L262</f>
        <v>0</v>
      </c>
    </row>
    <row r="263" spans="1:13" x14ac:dyDescent="0.15">
      <c r="A263" s="6">
        <v>2</v>
      </c>
      <c r="B263" s="13" t="s">
        <v>110</v>
      </c>
      <c r="C263" s="13"/>
      <c r="D263" s="13" t="s">
        <v>281</v>
      </c>
      <c r="E263" s="13"/>
      <c r="F263" s="6">
        <v>1</v>
      </c>
      <c r="G263" s="7"/>
      <c r="H263" s="14"/>
      <c r="I263" s="14"/>
      <c r="J263" s="7"/>
      <c r="K263" s="11">
        <f t="shared" si="51"/>
        <v>1</v>
      </c>
      <c r="L263" s="8">
        <v>0</v>
      </c>
      <c r="M263" s="8">
        <f>K263*L263</f>
        <v>0</v>
      </c>
    </row>
    <row r="264" spans="1:13" ht="46" customHeight="1" x14ac:dyDescent="0.15">
      <c r="A264" s="6">
        <v>3</v>
      </c>
      <c r="B264" s="13" t="s">
        <v>256</v>
      </c>
      <c r="C264" s="13"/>
      <c r="D264" s="13" t="s">
        <v>282</v>
      </c>
      <c r="E264" s="13"/>
      <c r="F264" s="6">
        <v>2</v>
      </c>
      <c r="G264" s="7"/>
      <c r="H264" s="14"/>
      <c r="I264" s="14"/>
      <c r="J264" s="7"/>
      <c r="K264" s="11">
        <f t="shared" si="51"/>
        <v>2</v>
      </c>
      <c r="L264" s="8">
        <v>0</v>
      </c>
      <c r="M264" s="8">
        <f>K264*L264</f>
        <v>0</v>
      </c>
    </row>
    <row r="265" spans="1:13" x14ac:dyDescent="0.15">
      <c r="A265" s="6">
        <v>4</v>
      </c>
      <c r="B265" s="13" t="s">
        <v>103</v>
      </c>
      <c r="C265" s="13"/>
      <c r="D265" s="13" t="s">
        <v>283</v>
      </c>
      <c r="E265" s="13"/>
      <c r="F265" s="6">
        <v>1</v>
      </c>
      <c r="G265" s="7"/>
      <c r="H265" s="14"/>
      <c r="I265" s="14"/>
      <c r="J265" s="7"/>
      <c r="K265" s="11">
        <f t="shared" si="51"/>
        <v>1</v>
      </c>
      <c r="L265" s="8">
        <v>0</v>
      </c>
      <c r="M265" s="8">
        <f>K265*L265</f>
        <v>0</v>
      </c>
    </row>
    <row r="266" spans="1:13" x14ac:dyDescent="0.15">
      <c r="A266" s="15" t="s">
        <v>208</v>
      </c>
      <c r="B266" s="15"/>
      <c r="C266" s="15"/>
      <c r="D266" s="15"/>
      <c r="E266" s="15"/>
      <c r="F266" s="15"/>
      <c r="G266" s="15"/>
      <c r="H266" s="15"/>
      <c r="I266" s="15"/>
      <c r="J266" s="15"/>
      <c r="K266" s="15"/>
      <c r="L266" s="15"/>
      <c r="M266" s="15"/>
    </row>
    <row r="267" spans="1:13" ht="38" customHeight="1" x14ac:dyDescent="0.15">
      <c r="A267" s="6">
        <v>1</v>
      </c>
      <c r="B267" s="13" t="s">
        <v>297</v>
      </c>
      <c r="C267" s="13"/>
      <c r="D267" s="13" t="s">
        <v>296</v>
      </c>
      <c r="E267" s="13"/>
      <c r="F267" s="6">
        <v>1</v>
      </c>
      <c r="G267" s="7"/>
      <c r="H267" s="14"/>
      <c r="I267" s="14"/>
      <c r="J267" s="7"/>
      <c r="K267" s="11">
        <f t="shared" ref="K267:K270" si="52">F267</f>
        <v>1</v>
      </c>
      <c r="L267" s="8">
        <v>0</v>
      </c>
      <c r="M267" s="8">
        <f>K267*L267</f>
        <v>0</v>
      </c>
    </row>
    <row r="268" spans="1:13" x14ac:dyDescent="0.15">
      <c r="A268" s="6">
        <v>2</v>
      </c>
      <c r="B268" s="13" t="s">
        <v>233</v>
      </c>
      <c r="C268" s="13"/>
      <c r="D268" s="13" t="s">
        <v>298</v>
      </c>
      <c r="E268" s="13"/>
      <c r="F268" s="6">
        <v>1</v>
      </c>
      <c r="G268" s="7"/>
      <c r="H268" s="14"/>
      <c r="I268" s="14"/>
      <c r="J268" s="7"/>
      <c r="K268" s="11">
        <f t="shared" si="52"/>
        <v>1</v>
      </c>
      <c r="L268" s="8">
        <v>0</v>
      </c>
      <c r="M268" s="8">
        <f>K268*L268</f>
        <v>0</v>
      </c>
    </row>
    <row r="269" spans="1:13" ht="46" customHeight="1" x14ac:dyDescent="0.15">
      <c r="A269" s="6">
        <v>3</v>
      </c>
      <c r="B269" s="13" t="s">
        <v>240</v>
      </c>
      <c r="C269" s="13"/>
      <c r="D269" s="13" t="s">
        <v>299</v>
      </c>
      <c r="E269" s="13"/>
      <c r="F269" s="6">
        <v>4</v>
      </c>
      <c r="G269" s="7"/>
      <c r="H269" s="14"/>
      <c r="I269" s="14"/>
      <c r="J269" s="7"/>
      <c r="K269" s="11">
        <f t="shared" si="52"/>
        <v>4</v>
      </c>
      <c r="L269" s="8">
        <v>0</v>
      </c>
      <c r="M269" s="8">
        <f>K269*L269</f>
        <v>0</v>
      </c>
    </row>
    <row r="270" spans="1:13" x14ac:dyDescent="0.15">
      <c r="A270" s="6">
        <v>4</v>
      </c>
      <c r="B270" s="13" t="s">
        <v>126</v>
      </c>
      <c r="C270" s="13"/>
      <c r="D270" s="13" t="s">
        <v>300</v>
      </c>
      <c r="E270" s="13"/>
      <c r="F270" s="6">
        <v>1</v>
      </c>
      <c r="G270" s="7"/>
      <c r="H270" s="14"/>
      <c r="I270" s="14"/>
      <c r="J270" s="7"/>
      <c r="K270" s="11">
        <f t="shared" si="52"/>
        <v>1</v>
      </c>
      <c r="L270" s="8">
        <v>0</v>
      </c>
      <c r="M270" s="8">
        <f>K270*L270</f>
        <v>0</v>
      </c>
    </row>
    <row r="271" spans="1:13" x14ac:dyDescent="0.15">
      <c r="A271" s="6">
        <v>5</v>
      </c>
      <c r="B271" s="13" t="s">
        <v>100</v>
      </c>
      <c r="C271" s="13"/>
      <c r="D271" s="13" t="s">
        <v>301</v>
      </c>
      <c r="E271" s="13"/>
      <c r="F271" s="6">
        <v>2</v>
      </c>
      <c r="G271" s="7"/>
      <c r="H271" s="14"/>
      <c r="I271" s="14"/>
      <c r="J271" s="7"/>
      <c r="K271" s="11">
        <f t="shared" ref="K271" si="53">F271</f>
        <v>2</v>
      </c>
      <c r="L271" s="8">
        <v>0</v>
      </c>
      <c r="M271" s="8">
        <f>K271*L271</f>
        <v>0</v>
      </c>
    </row>
    <row r="272" spans="1:13" x14ac:dyDescent="0.15">
      <c r="A272" s="15" t="s">
        <v>215</v>
      </c>
      <c r="B272" s="15"/>
      <c r="C272" s="15"/>
      <c r="D272" s="15"/>
      <c r="E272" s="15"/>
      <c r="F272" s="15"/>
      <c r="G272" s="15"/>
      <c r="H272" s="15"/>
      <c r="I272" s="15"/>
      <c r="J272" s="15"/>
      <c r="K272" s="15"/>
      <c r="L272" s="15"/>
      <c r="M272" s="15"/>
    </row>
    <row r="273" spans="1:13" ht="33" customHeight="1" x14ac:dyDescent="0.15">
      <c r="A273" s="6">
        <v>1</v>
      </c>
      <c r="B273" s="13" t="s">
        <v>104</v>
      </c>
      <c r="C273" s="13"/>
      <c r="D273" s="13" t="s">
        <v>105</v>
      </c>
      <c r="E273" s="13"/>
      <c r="F273" s="6">
        <v>1</v>
      </c>
      <c r="G273" s="7"/>
      <c r="H273" s="14"/>
      <c r="I273" s="14"/>
      <c r="J273" s="7"/>
      <c r="K273" s="11">
        <f t="shared" ref="K273:K283" si="54">F273</f>
        <v>1</v>
      </c>
      <c r="L273" s="8">
        <v>0</v>
      </c>
      <c r="M273" s="8">
        <f t="shared" ref="M273:M283" si="55">K273*L273</f>
        <v>0</v>
      </c>
    </row>
    <row r="274" spans="1:13" ht="26" customHeight="1" x14ac:dyDescent="0.15">
      <c r="A274" s="6">
        <v>2</v>
      </c>
      <c r="B274" s="13" t="s">
        <v>107</v>
      </c>
      <c r="C274" s="13"/>
      <c r="D274" s="13" t="s">
        <v>106</v>
      </c>
      <c r="E274" s="13"/>
      <c r="F274" s="6">
        <v>3</v>
      </c>
      <c r="G274" s="7"/>
      <c r="H274" s="14"/>
      <c r="I274" s="14"/>
      <c r="J274" s="7"/>
      <c r="K274" s="11">
        <f t="shared" si="54"/>
        <v>3</v>
      </c>
      <c r="L274" s="8">
        <v>0</v>
      </c>
      <c r="M274" s="8">
        <f t="shared" si="55"/>
        <v>0</v>
      </c>
    </row>
    <row r="275" spans="1:13" ht="32" customHeight="1" x14ac:dyDescent="0.15">
      <c r="A275" s="6">
        <v>3</v>
      </c>
      <c r="B275" s="13" t="s">
        <v>101</v>
      </c>
      <c r="C275" s="13"/>
      <c r="D275" s="13" t="s">
        <v>108</v>
      </c>
      <c r="E275" s="13"/>
      <c r="F275" s="6">
        <v>1</v>
      </c>
      <c r="G275" s="7"/>
      <c r="H275" s="14"/>
      <c r="I275" s="14"/>
      <c r="J275" s="7"/>
      <c r="K275" s="11">
        <f t="shared" si="54"/>
        <v>1</v>
      </c>
      <c r="L275" s="8">
        <v>0</v>
      </c>
      <c r="M275" s="8">
        <f t="shared" si="55"/>
        <v>0</v>
      </c>
    </row>
    <row r="276" spans="1:13" x14ac:dyDescent="0.15">
      <c r="A276" s="6">
        <v>4</v>
      </c>
      <c r="B276" s="13" t="s">
        <v>123</v>
      </c>
      <c r="C276" s="13"/>
      <c r="D276" s="13" t="s">
        <v>109</v>
      </c>
      <c r="E276" s="13"/>
      <c r="F276" s="6">
        <v>1</v>
      </c>
      <c r="G276" s="7"/>
      <c r="H276" s="14"/>
      <c r="I276" s="14"/>
      <c r="J276" s="7"/>
      <c r="K276" s="11">
        <f t="shared" si="54"/>
        <v>1</v>
      </c>
      <c r="L276" s="8">
        <v>0</v>
      </c>
      <c r="M276" s="8">
        <f t="shared" si="55"/>
        <v>0</v>
      </c>
    </row>
    <row r="277" spans="1:13" ht="40" customHeight="1" x14ac:dyDescent="0.15">
      <c r="A277" s="6">
        <v>5</v>
      </c>
      <c r="B277" s="13" t="s">
        <v>101</v>
      </c>
      <c r="C277" s="13"/>
      <c r="D277" s="13" t="s">
        <v>102</v>
      </c>
      <c r="E277" s="13"/>
      <c r="F277" s="6">
        <v>2</v>
      </c>
      <c r="G277" s="7"/>
      <c r="H277" s="14"/>
      <c r="I277" s="14"/>
      <c r="J277" s="7"/>
      <c r="K277" s="11">
        <f t="shared" si="54"/>
        <v>2</v>
      </c>
      <c r="L277" s="8">
        <v>0</v>
      </c>
      <c r="M277" s="8">
        <f t="shared" si="55"/>
        <v>0</v>
      </c>
    </row>
    <row r="278" spans="1:13" ht="51" customHeight="1" x14ac:dyDescent="0.15">
      <c r="A278" s="6">
        <v>6</v>
      </c>
      <c r="B278" s="13" t="s">
        <v>111</v>
      </c>
      <c r="C278" s="13"/>
      <c r="D278" s="13" t="s">
        <v>112</v>
      </c>
      <c r="E278" s="13"/>
      <c r="F278" s="6">
        <v>2</v>
      </c>
      <c r="G278" s="7"/>
      <c r="H278" s="14"/>
      <c r="I278" s="14"/>
      <c r="J278" s="7"/>
      <c r="K278" s="11">
        <f t="shared" si="54"/>
        <v>2</v>
      </c>
      <c r="L278" s="8">
        <v>0</v>
      </c>
      <c r="M278" s="8">
        <f t="shared" si="55"/>
        <v>0</v>
      </c>
    </row>
    <row r="279" spans="1:13" x14ac:dyDescent="0.15">
      <c r="A279" s="6">
        <v>7</v>
      </c>
      <c r="B279" s="13" t="s">
        <v>113</v>
      </c>
      <c r="C279" s="13"/>
      <c r="D279" s="13" t="s">
        <v>114</v>
      </c>
      <c r="E279" s="13"/>
      <c r="F279" s="6">
        <v>3</v>
      </c>
      <c r="G279" s="7"/>
      <c r="H279" s="14"/>
      <c r="I279" s="14"/>
      <c r="J279" s="7"/>
      <c r="K279" s="11">
        <f t="shared" si="54"/>
        <v>3</v>
      </c>
      <c r="L279" s="8">
        <v>0</v>
      </c>
      <c r="M279" s="8">
        <f t="shared" si="55"/>
        <v>0</v>
      </c>
    </row>
    <row r="280" spans="1:13" ht="32" customHeight="1" x14ac:dyDescent="0.15">
      <c r="A280" s="6">
        <v>8</v>
      </c>
      <c r="B280" s="13" t="s">
        <v>116</v>
      </c>
      <c r="C280" s="13"/>
      <c r="D280" s="13" t="s">
        <v>115</v>
      </c>
      <c r="E280" s="13"/>
      <c r="F280" s="6">
        <v>3</v>
      </c>
      <c r="G280" s="7"/>
      <c r="H280" s="14"/>
      <c r="I280" s="14"/>
      <c r="J280" s="7"/>
      <c r="K280" s="11">
        <f t="shared" si="54"/>
        <v>3</v>
      </c>
      <c r="L280" s="8">
        <v>0</v>
      </c>
      <c r="M280" s="8">
        <f t="shared" si="55"/>
        <v>0</v>
      </c>
    </row>
    <row r="281" spans="1:13" ht="33" customHeight="1" x14ac:dyDescent="0.15">
      <c r="A281" s="6">
        <v>9</v>
      </c>
      <c r="B281" s="13" t="s">
        <v>117</v>
      </c>
      <c r="C281" s="13"/>
      <c r="D281" s="13" t="s">
        <v>118</v>
      </c>
      <c r="E281" s="13"/>
      <c r="F281" s="6">
        <v>2</v>
      </c>
      <c r="G281" s="7"/>
      <c r="H281" s="14"/>
      <c r="I281" s="14"/>
      <c r="J281" s="7"/>
      <c r="K281" s="11">
        <f t="shared" si="54"/>
        <v>2</v>
      </c>
      <c r="L281" s="8">
        <v>0</v>
      </c>
      <c r="M281" s="8">
        <f t="shared" si="55"/>
        <v>0</v>
      </c>
    </row>
    <row r="282" spans="1:13" x14ac:dyDescent="0.15">
      <c r="A282" s="6">
        <v>10</v>
      </c>
      <c r="B282" s="13" t="s">
        <v>117</v>
      </c>
      <c r="C282" s="13"/>
      <c r="D282" s="13" t="s">
        <v>119</v>
      </c>
      <c r="E282" s="13"/>
      <c r="F282" s="6">
        <v>2</v>
      </c>
      <c r="G282" s="7"/>
      <c r="H282" s="14"/>
      <c r="I282" s="14"/>
      <c r="J282" s="7"/>
      <c r="K282" s="11">
        <f t="shared" si="54"/>
        <v>2</v>
      </c>
      <c r="L282" s="8">
        <v>0</v>
      </c>
      <c r="M282" s="8">
        <f t="shared" si="55"/>
        <v>0</v>
      </c>
    </row>
    <row r="283" spans="1:13" ht="52" customHeight="1" x14ac:dyDescent="0.15">
      <c r="A283" s="6">
        <v>11</v>
      </c>
      <c r="B283" s="13" t="s">
        <v>120</v>
      </c>
      <c r="C283" s="13"/>
      <c r="D283" s="13" t="s">
        <v>121</v>
      </c>
      <c r="E283" s="13"/>
      <c r="F283" s="6">
        <v>5</v>
      </c>
      <c r="G283" s="7"/>
      <c r="H283" s="14"/>
      <c r="I283" s="14"/>
      <c r="J283" s="7"/>
      <c r="K283" s="11">
        <f t="shared" si="54"/>
        <v>5</v>
      </c>
      <c r="L283" s="8">
        <v>0</v>
      </c>
      <c r="M283" s="8">
        <f t="shared" si="55"/>
        <v>0</v>
      </c>
    </row>
    <row r="284" spans="1:13" ht="16" x14ac:dyDescent="0.2">
      <c r="A284" s="38" t="s">
        <v>132</v>
      </c>
      <c r="B284" s="38"/>
      <c r="C284" s="38"/>
      <c r="D284" s="38"/>
      <c r="E284" s="38"/>
      <c r="F284" s="38"/>
      <c r="G284" s="38"/>
      <c r="H284" s="38"/>
      <c r="I284" s="38"/>
      <c r="J284" s="38"/>
      <c r="K284" s="38"/>
      <c r="L284" s="38"/>
      <c r="M284" s="10">
        <f>SUM(M197:M200,M202:M203,M205:M208,M210:M213,M215:M224,M226:M236,M238,M240:M260,M262:M265,M267:M271,M273:M283)</f>
        <v>0</v>
      </c>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12" t="s">
        <v>133</v>
      </c>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t="s">
        <v>134</v>
      </c>
      <c r="B289" s="2"/>
      <c r="C289" s="2"/>
      <c r="D289" s="2"/>
      <c r="E289" s="2"/>
      <c r="F289" s="2"/>
      <c r="G289" s="2"/>
      <c r="H289" s="2"/>
      <c r="I289" s="2"/>
      <c r="J289" s="2"/>
      <c r="K289" s="2"/>
      <c r="L289" s="2"/>
      <c r="M289" s="2"/>
    </row>
    <row r="290" spans="1:13" x14ac:dyDescent="0.15">
      <c r="A290" s="39" t="s">
        <v>47</v>
      </c>
      <c r="B290" s="39"/>
      <c r="C290" s="40" t="s">
        <v>135</v>
      </c>
      <c r="D290" s="41"/>
      <c r="E290" s="41"/>
      <c r="F290" s="41"/>
      <c r="G290" s="41"/>
      <c r="H290" s="42"/>
      <c r="I290" s="2"/>
      <c r="J290" s="2"/>
      <c r="K290" s="2"/>
      <c r="L290" s="2"/>
      <c r="M290" s="2"/>
    </row>
    <row r="291" spans="1:13" x14ac:dyDescent="0.15">
      <c r="A291" s="43" t="s">
        <v>45</v>
      </c>
      <c r="B291" s="43"/>
      <c r="C291" s="28">
        <f>M152</f>
        <v>0</v>
      </c>
      <c r="D291" s="29"/>
      <c r="E291" s="29"/>
      <c r="F291" s="29"/>
      <c r="G291" s="29"/>
      <c r="H291" s="30"/>
      <c r="I291" s="2"/>
      <c r="J291" s="2"/>
      <c r="K291" s="2"/>
      <c r="L291" s="2"/>
      <c r="M291" s="2"/>
    </row>
    <row r="292" spans="1:13" x14ac:dyDescent="0.15">
      <c r="A292" s="27" t="s">
        <v>48</v>
      </c>
      <c r="B292" s="27"/>
      <c r="C292" s="28">
        <f>M190</f>
        <v>0</v>
      </c>
      <c r="D292" s="29"/>
      <c r="E292" s="29"/>
      <c r="F292" s="29"/>
      <c r="G292" s="29"/>
      <c r="H292" s="30"/>
      <c r="I292" s="2"/>
      <c r="J292" s="2"/>
      <c r="K292" s="2"/>
      <c r="L292" s="2"/>
      <c r="M292" s="2"/>
    </row>
    <row r="293" spans="1:13" x14ac:dyDescent="0.15">
      <c r="A293" s="27" t="s">
        <v>49</v>
      </c>
      <c r="B293" s="27"/>
      <c r="C293" s="28">
        <f>M284</f>
        <v>0</v>
      </c>
      <c r="D293" s="29"/>
      <c r="E293" s="29"/>
      <c r="F293" s="29"/>
      <c r="G293" s="29"/>
      <c r="H293" s="30"/>
      <c r="I293" s="2"/>
      <c r="J293" s="2"/>
      <c r="K293" s="2"/>
      <c r="L293" s="2"/>
      <c r="M293" s="2"/>
    </row>
    <row r="294" spans="1:13" x14ac:dyDescent="0.15">
      <c r="A294" s="31" t="s">
        <v>136</v>
      </c>
      <c r="B294" s="31"/>
      <c r="C294" s="32">
        <f>SUM(C291:H293)</f>
        <v>0</v>
      </c>
      <c r="D294" s="33"/>
      <c r="E294" s="33"/>
      <c r="F294" s="33"/>
      <c r="G294" s="33"/>
      <c r="H294" s="33"/>
      <c r="I294" s="2"/>
      <c r="J294" s="2"/>
      <c r="K294" s="2"/>
      <c r="L294" s="2"/>
      <c r="M294" s="2"/>
    </row>
    <row r="295" spans="1:13" ht="16" customHeight="1" x14ac:dyDescent="0.15">
      <c r="A295" s="36" t="s">
        <v>137</v>
      </c>
      <c r="B295" s="37"/>
      <c r="C295" s="34">
        <f>C294*0.21</f>
        <v>0</v>
      </c>
      <c r="D295" s="35"/>
      <c r="E295" s="35"/>
      <c r="F295" s="35"/>
      <c r="G295" s="35"/>
      <c r="H295" s="35"/>
      <c r="I295" s="2"/>
      <c r="J295" s="2"/>
      <c r="K295" s="2"/>
      <c r="L295" s="2"/>
      <c r="M295" s="2"/>
    </row>
    <row r="296" spans="1:13" ht="16" customHeight="1" x14ac:dyDescent="0.15">
      <c r="A296" s="36" t="s">
        <v>138</v>
      </c>
      <c r="B296" s="37"/>
      <c r="C296" s="34">
        <f>C294+C295</f>
        <v>0</v>
      </c>
      <c r="D296" s="35"/>
      <c r="E296" s="35"/>
      <c r="F296" s="35"/>
      <c r="G296" s="35"/>
      <c r="H296" s="35"/>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t="s">
        <v>302</v>
      </c>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5" t="s">
        <v>142</v>
      </c>
      <c r="B300" s="25"/>
      <c r="C300" s="26"/>
      <c r="D300" s="26"/>
      <c r="E300" s="26"/>
      <c r="F300" s="26"/>
      <c r="G300" s="26"/>
      <c r="H300" s="26"/>
      <c r="I300" s="2"/>
      <c r="J300" s="2"/>
      <c r="K300" s="2"/>
      <c r="L300" s="2"/>
      <c r="M300" s="2"/>
    </row>
    <row r="301" spans="1:13" x14ac:dyDescent="0.15">
      <c r="A301" s="25" t="s">
        <v>139</v>
      </c>
      <c r="B301" s="25"/>
      <c r="C301" s="26"/>
      <c r="D301" s="26"/>
      <c r="E301" s="26"/>
      <c r="F301" s="26"/>
      <c r="G301" s="26"/>
      <c r="H301" s="26"/>
      <c r="I301" s="2"/>
      <c r="J301" s="2"/>
      <c r="K301" s="2"/>
      <c r="L301" s="2"/>
      <c r="M301" s="2"/>
    </row>
    <row r="302" spans="1:13" x14ac:dyDescent="0.15">
      <c r="A302" s="25" t="s">
        <v>140</v>
      </c>
      <c r="B302" s="25"/>
      <c r="C302" s="26"/>
      <c r="D302" s="26"/>
      <c r="E302" s="26"/>
      <c r="F302" s="26"/>
      <c r="G302" s="26"/>
      <c r="H302" s="26"/>
      <c r="I302" s="2"/>
      <c r="J302" s="2"/>
      <c r="K302" s="2"/>
      <c r="L302" s="2"/>
      <c r="M302" s="2"/>
    </row>
    <row r="303" spans="1:13" x14ac:dyDescent="0.15">
      <c r="A303" s="25" t="s">
        <v>141</v>
      </c>
      <c r="B303" s="25"/>
      <c r="C303" s="26"/>
      <c r="D303" s="26"/>
      <c r="E303" s="26"/>
      <c r="F303" s="26"/>
      <c r="G303" s="26"/>
      <c r="H303" s="26"/>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sheetData>
  <mergeCells count="657">
    <mergeCell ref="A19:M19"/>
    <mergeCell ref="A20:M20"/>
    <mergeCell ref="A1:M1"/>
    <mergeCell ref="A3:M3"/>
    <mergeCell ref="A4:M4"/>
    <mergeCell ref="A55:H55"/>
    <mergeCell ref="A58:B58"/>
    <mergeCell ref="A59:B59"/>
    <mergeCell ref="A60:B60"/>
    <mergeCell ref="A13:M13"/>
    <mergeCell ref="A14:M14"/>
    <mergeCell ref="A15:M15"/>
    <mergeCell ref="A17:M17"/>
    <mergeCell ref="A5:M5"/>
    <mergeCell ref="A7:M7"/>
    <mergeCell ref="A9:M9"/>
    <mergeCell ref="A10:M10"/>
    <mergeCell ref="A11:M11"/>
    <mergeCell ref="C32:M32"/>
    <mergeCell ref="C33:M33"/>
    <mergeCell ref="A35:M35"/>
    <mergeCell ref="A37:M37"/>
    <mergeCell ref="F39:M39"/>
    <mergeCell ref="F40:M40"/>
    <mergeCell ref="A46:B46"/>
    <mergeCell ref="A47:B47"/>
    <mergeCell ref="A48:B48"/>
    <mergeCell ref="C46:E46"/>
    <mergeCell ref="B68:C68"/>
    <mergeCell ref="D66:E66"/>
    <mergeCell ref="D68:E68"/>
    <mergeCell ref="H66:I66"/>
    <mergeCell ref="A67:M67"/>
    <mergeCell ref="H68:I68"/>
    <mergeCell ref="C59:H59"/>
    <mergeCell ref="C60:H60"/>
    <mergeCell ref="C61:H61"/>
    <mergeCell ref="B66:C66"/>
    <mergeCell ref="A64:M64"/>
    <mergeCell ref="F47:M47"/>
    <mergeCell ref="F48:M48"/>
    <mergeCell ref="A53:M53"/>
    <mergeCell ref="A51:M51"/>
    <mergeCell ref="B69:C69"/>
    <mergeCell ref="D69:E69"/>
    <mergeCell ref="H69:I69"/>
    <mergeCell ref="B70:C70"/>
    <mergeCell ref="D70:E70"/>
    <mergeCell ref="H70:I70"/>
    <mergeCell ref="A61:B61"/>
    <mergeCell ref="C58:H58"/>
    <mergeCell ref="C47:E47"/>
    <mergeCell ref="C48:E48"/>
    <mergeCell ref="B72:C72"/>
    <mergeCell ref="D72:E72"/>
    <mergeCell ref="H72:I72"/>
    <mergeCell ref="B73:C73"/>
    <mergeCell ref="D73:E73"/>
    <mergeCell ref="H73:I73"/>
    <mergeCell ref="B71:C71"/>
    <mergeCell ref="D71:E71"/>
    <mergeCell ref="H71:I71"/>
    <mergeCell ref="A75:M75"/>
    <mergeCell ref="B76:C76"/>
    <mergeCell ref="D76:E76"/>
    <mergeCell ref="H76:I76"/>
    <mergeCell ref="B77:C77"/>
    <mergeCell ref="D77:E77"/>
    <mergeCell ref="H77:I77"/>
    <mergeCell ref="B74:C74"/>
    <mergeCell ref="D74:E74"/>
    <mergeCell ref="H74:I74"/>
    <mergeCell ref="A81:M81"/>
    <mergeCell ref="B82:C82"/>
    <mergeCell ref="D82:E82"/>
    <mergeCell ref="H82:I82"/>
    <mergeCell ref="B80:C80"/>
    <mergeCell ref="D80:E80"/>
    <mergeCell ref="H80:I80"/>
    <mergeCell ref="B78:C78"/>
    <mergeCell ref="D78:E78"/>
    <mergeCell ref="H78:I78"/>
    <mergeCell ref="B79:C79"/>
    <mergeCell ref="D79:E79"/>
    <mergeCell ref="H79:I79"/>
    <mergeCell ref="A85:M85"/>
    <mergeCell ref="B86:C86"/>
    <mergeCell ref="D86:E86"/>
    <mergeCell ref="H86:I86"/>
    <mergeCell ref="B87:C87"/>
    <mergeCell ref="D87:E87"/>
    <mergeCell ref="H87:I87"/>
    <mergeCell ref="B83:C83"/>
    <mergeCell ref="D83:E83"/>
    <mergeCell ref="H83:I83"/>
    <mergeCell ref="B84:C84"/>
    <mergeCell ref="D84:E84"/>
    <mergeCell ref="H84:I84"/>
    <mergeCell ref="H91:I91"/>
    <mergeCell ref="B96:C96"/>
    <mergeCell ref="D96:E96"/>
    <mergeCell ref="H96:I96"/>
    <mergeCell ref="B88:C88"/>
    <mergeCell ref="D88:E88"/>
    <mergeCell ref="H88:I88"/>
    <mergeCell ref="A89:M89"/>
    <mergeCell ref="B90:C90"/>
    <mergeCell ref="D90:E90"/>
    <mergeCell ref="H90:I90"/>
    <mergeCell ref="B94:C94"/>
    <mergeCell ref="D94:E94"/>
    <mergeCell ref="H94:I94"/>
    <mergeCell ref="B95:C95"/>
    <mergeCell ref="D95:E95"/>
    <mergeCell ref="H95:I95"/>
    <mergeCell ref="A97:M97"/>
    <mergeCell ref="B98:C98"/>
    <mergeCell ref="D98:E98"/>
    <mergeCell ref="H98:I98"/>
    <mergeCell ref="B99:C99"/>
    <mergeCell ref="D99:E99"/>
    <mergeCell ref="H99:I99"/>
    <mergeCell ref="B100:C100"/>
    <mergeCell ref="D100:E100"/>
    <mergeCell ref="H100:I100"/>
    <mergeCell ref="B110:C110"/>
    <mergeCell ref="D110:E110"/>
    <mergeCell ref="H110:I110"/>
    <mergeCell ref="B111:C111"/>
    <mergeCell ref="D111:E111"/>
    <mergeCell ref="H111:I111"/>
    <mergeCell ref="B104:C104"/>
    <mergeCell ref="D104:E104"/>
    <mergeCell ref="H104:I104"/>
    <mergeCell ref="A105:M105"/>
    <mergeCell ref="B106:C106"/>
    <mergeCell ref="D106:E106"/>
    <mergeCell ref="H106:I106"/>
    <mergeCell ref="A113:M113"/>
    <mergeCell ref="B114:C114"/>
    <mergeCell ref="D114:E114"/>
    <mergeCell ref="H114:I114"/>
    <mergeCell ref="B115:C115"/>
    <mergeCell ref="D115:E115"/>
    <mergeCell ref="H115:I115"/>
    <mergeCell ref="B112:C112"/>
    <mergeCell ref="D112:E112"/>
    <mergeCell ref="H112:I112"/>
    <mergeCell ref="B118:C118"/>
    <mergeCell ref="D118:E118"/>
    <mergeCell ref="H118:I118"/>
    <mergeCell ref="B119:C119"/>
    <mergeCell ref="D119:E119"/>
    <mergeCell ref="H119:I119"/>
    <mergeCell ref="B116:C116"/>
    <mergeCell ref="D116:E116"/>
    <mergeCell ref="H116:I116"/>
    <mergeCell ref="B117:C117"/>
    <mergeCell ref="D117:E117"/>
    <mergeCell ref="H117:I117"/>
    <mergeCell ref="B121:C121"/>
    <mergeCell ref="D121:E121"/>
    <mergeCell ref="H121:I121"/>
    <mergeCell ref="B122:C122"/>
    <mergeCell ref="D122:E122"/>
    <mergeCell ref="H122:I122"/>
    <mergeCell ref="B120:C120"/>
    <mergeCell ref="D120:E120"/>
    <mergeCell ref="H120:I120"/>
    <mergeCell ref="B129:C129"/>
    <mergeCell ref="D129:E129"/>
    <mergeCell ref="H129:I129"/>
    <mergeCell ref="B123:C123"/>
    <mergeCell ref="D123:E123"/>
    <mergeCell ref="H123:I123"/>
    <mergeCell ref="B124:C124"/>
    <mergeCell ref="D124:E124"/>
    <mergeCell ref="H124:I124"/>
    <mergeCell ref="B125:C125"/>
    <mergeCell ref="D125:E125"/>
    <mergeCell ref="H125:I125"/>
    <mergeCell ref="A126:M126"/>
    <mergeCell ref="B127:C127"/>
    <mergeCell ref="D127:E127"/>
    <mergeCell ref="H127:I127"/>
    <mergeCell ref="B128:C128"/>
    <mergeCell ref="D128:E128"/>
    <mergeCell ref="H128:I128"/>
    <mergeCell ref="B165:C165"/>
    <mergeCell ref="D165:E165"/>
    <mergeCell ref="H165:I165"/>
    <mergeCell ref="A166:M166"/>
    <mergeCell ref="B167:C167"/>
    <mergeCell ref="D167:E167"/>
    <mergeCell ref="H167:I167"/>
    <mergeCell ref="A161:M161"/>
    <mergeCell ref="B162:C162"/>
    <mergeCell ref="D162:E162"/>
    <mergeCell ref="H162:I162"/>
    <mergeCell ref="A163:M163"/>
    <mergeCell ref="B164:C164"/>
    <mergeCell ref="D164:E164"/>
    <mergeCell ref="H164:I164"/>
    <mergeCell ref="H174:I174"/>
    <mergeCell ref="B168:C168"/>
    <mergeCell ref="D168:E168"/>
    <mergeCell ref="H168:I168"/>
    <mergeCell ref="A169:M169"/>
    <mergeCell ref="B170:C170"/>
    <mergeCell ref="D170:E170"/>
    <mergeCell ref="H170:I170"/>
    <mergeCell ref="B172:C172"/>
    <mergeCell ref="D172:E172"/>
    <mergeCell ref="H172:I172"/>
    <mergeCell ref="B181:C181"/>
    <mergeCell ref="D181:E181"/>
    <mergeCell ref="H181:I181"/>
    <mergeCell ref="A152:L152"/>
    <mergeCell ref="B178:C178"/>
    <mergeCell ref="D178:E178"/>
    <mergeCell ref="H178:I178"/>
    <mergeCell ref="A179:M179"/>
    <mergeCell ref="B180:C180"/>
    <mergeCell ref="D180:E180"/>
    <mergeCell ref="H180:I180"/>
    <mergeCell ref="B175:C175"/>
    <mergeCell ref="D175:E175"/>
    <mergeCell ref="H175:I175"/>
    <mergeCell ref="A176:M176"/>
    <mergeCell ref="B177:C177"/>
    <mergeCell ref="D177:E177"/>
    <mergeCell ref="H177:I177"/>
    <mergeCell ref="B171:C171"/>
    <mergeCell ref="D171:E171"/>
    <mergeCell ref="H171:I171"/>
    <mergeCell ref="A173:M173"/>
    <mergeCell ref="B174:C174"/>
    <mergeCell ref="D174:E174"/>
    <mergeCell ref="A196:M196"/>
    <mergeCell ref="B197:C197"/>
    <mergeCell ref="D197:E197"/>
    <mergeCell ref="H197:I197"/>
    <mergeCell ref="B198:C198"/>
    <mergeCell ref="D198:E198"/>
    <mergeCell ref="H198:I198"/>
    <mergeCell ref="A190:L190"/>
    <mergeCell ref="A193:M193"/>
    <mergeCell ref="B195:C195"/>
    <mergeCell ref="D195:E195"/>
    <mergeCell ref="H195:I195"/>
    <mergeCell ref="A201:M201"/>
    <mergeCell ref="B202:C202"/>
    <mergeCell ref="D202:E202"/>
    <mergeCell ref="H202:I202"/>
    <mergeCell ref="B203:C203"/>
    <mergeCell ref="D203:E203"/>
    <mergeCell ref="H203:I203"/>
    <mergeCell ref="B199:C199"/>
    <mergeCell ref="D199:E199"/>
    <mergeCell ref="H199:I199"/>
    <mergeCell ref="B200:C200"/>
    <mergeCell ref="D200:E200"/>
    <mergeCell ref="H200:I200"/>
    <mergeCell ref="H218:I218"/>
    <mergeCell ref="B219:C219"/>
    <mergeCell ref="D219:E219"/>
    <mergeCell ref="H219:I219"/>
    <mergeCell ref="B217:C217"/>
    <mergeCell ref="D217:E217"/>
    <mergeCell ref="H217:I217"/>
    <mergeCell ref="B208:C208"/>
    <mergeCell ref="D208:E208"/>
    <mergeCell ref="H208:I208"/>
    <mergeCell ref="B211:C211"/>
    <mergeCell ref="D211:E211"/>
    <mergeCell ref="H211:I211"/>
    <mergeCell ref="A204:M204"/>
    <mergeCell ref="B205:C205"/>
    <mergeCell ref="D205:E205"/>
    <mergeCell ref="H205:I205"/>
    <mergeCell ref="B206:C206"/>
    <mergeCell ref="D206:E206"/>
    <mergeCell ref="H206:I206"/>
    <mergeCell ref="B207:C207"/>
    <mergeCell ref="D207:E207"/>
    <mergeCell ref="H207:I207"/>
    <mergeCell ref="A225:M225"/>
    <mergeCell ref="B226:C226"/>
    <mergeCell ref="D226:E226"/>
    <mergeCell ref="H226:I226"/>
    <mergeCell ref="B227:C227"/>
    <mergeCell ref="D227:E227"/>
    <mergeCell ref="H227:I227"/>
    <mergeCell ref="B216:C216"/>
    <mergeCell ref="D216:E216"/>
    <mergeCell ref="H216:I216"/>
    <mergeCell ref="B222:C222"/>
    <mergeCell ref="D222:E222"/>
    <mergeCell ref="H222:I222"/>
    <mergeCell ref="B223:C223"/>
    <mergeCell ref="D223:E223"/>
    <mergeCell ref="H223:I223"/>
    <mergeCell ref="B220:C220"/>
    <mergeCell ref="D221:E221"/>
    <mergeCell ref="H220:I220"/>
    <mergeCell ref="B224:C224"/>
    <mergeCell ref="D224:E224"/>
    <mergeCell ref="H224:I224"/>
    <mergeCell ref="B218:C218"/>
    <mergeCell ref="D218:E218"/>
    <mergeCell ref="B228:C228"/>
    <mergeCell ref="D228:E228"/>
    <mergeCell ref="H228:I228"/>
    <mergeCell ref="A237:M237"/>
    <mergeCell ref="B238:C238"/>
    <mergeCell ref="D238:E238"/>
    <mergeCell ref="H238:I238"/>
    <mergeCell ref="B229:C229"/>
    <mergeCell ref="D229:E229"/>
    <mergeCell ref="H229:I229"/>
    <mergeCell ref="B230:C230"/>
    <mergeCell ref="D230:E230"/>
    <mergeCell ref="H230:I230"/>
    <mergeCell ref="B231:C231"/>
    <mergeCell ref="D231:E231"/>
    <mergeCell ref="H231:I231"/>
    <mergeCell ref="B232:C232"/>
    <mergeCell ref="D232:E232"/>
    <mergeCell ref="A261:M261"/>
    <mergeCell ref="B262:C262"/>
    <mergeCell ref="D262:E262"/>
    <mergeCell ref="H262:I262"/>
    <mergeCell ref="B263:C263"/>
    <mergeCell ref="D263:E263"/>
    <mergeCell ref="H263:I263"/>
    <mergeCell ref="B243:C243"/>
    <mergeCell ref="D243:E243"/>
    <mergeCell ref="H243:I243"/>
    <mergeCell ref="B244:C244"/>
    <mergeCell ref="D244:E244"/>
    <mergeCell ref="H244:I244"/>
    <mergeCell ref="B247:C247"/>
    <mergeCell ref="D247:E247"/>
    <mergeCell ref="H247:I247"/>
    <mergeCell ref="B248:C248"/>
    <mergeCell ref="D248:E248"/>
    <mergeCell ref="H248:I248"/>
    <mergeCell ref="B249:C249"/>
    <mergeCell ref="D249:E249"/>
    <mergeCell ref="H249:I249"/>
    <mergeCell ref="B250:C250"/>
    <mergeCell ref="D250:E250"/>
    <mergeCell ref="A284:L284"/>
    <mergeCell ref="A290:B290"/>
    <mergeCell ref="C290:H290"/>
    <mergeCell ref="A291:B291"/>
    <mergeCell ref="C291:H291"/>
    <mergeCell ref="A292:B292"/>
    <mergeCell ref="C292:H292"/>
    <mergeCell ref="B264:C264"/>
    <mergeCell ref="D264:E264"/>
    <mergeCell ref="H264:I264"/>
    <mergeCell ref="B265:C265"/>
    <mergeCell ref="D265:E265"/>
    <mergeCell ref="H265:I265"/>
    <mergeCell ref="A266:M266"/>
    <mergeCell ref="B267:C267"/>
    <mergeCell ref="D267:E267"/>
    <mergeCell ref="H267:I267"/>
    <mergeCell ref="B268:C268"/>
    <mergeCell ref="D268:E268"/>
    <mergeCell ref="H268:I268"/>
    <mergeCell ref="B269:C269"/>
    <mergeCell ref="D269:E269"/>
    <mergeCell ref="H269:I269"/>
    <mergeCell ref="B270:C270"/>
    <mergeCell ref="A300:B300"/>
    <mergeCell ref="A301:B301"/>
    <mergeCell ref="A302:B302"/>
    <mergeCell ref="A303:B303"/>
    <mergeCell ref="C300:H300"/>
    <mergeCell ref="C301:H301"/>
    <mergeCell ref="C302:H302"/>
    <mergeCell ref="C303:H303"/>
    <mergeCell ref="A293:B293"/>
    <mergeCell ref="C293:H293"/>
    <mergeCell ref="A294:B294"/>
    <mergeCell ref="C294:H294"/>
    <mergeCell ref="C295:H295"/>
    <mergeCell ref="C296:H296"/>
    <mergeCell ref="A295:B295"/>
    <mergeCell ref="A296:B296"/>
    <mergeCell ref="A22:M22"/>
    <mergeCell ref="A23:M23"/>
    <mergeCell ref="C25:M25"/>
    <mergeCell ref="C26:M26"/>
    <mergeCell ref="C27:M27"/>
    <mergeCell ref="C28:M28"/>
    <mergeCell ref="C40:E40"/>
    <mergeCell ref="A40:B40"/>
    <mergeCell ref="A27:B33"/>
    <mergeCell ref="A39:B39"/>
    <mergeCell ref="C39:E39"/>
    <mergeCell ref="C29:M29"/>
    <mergeCell ref="C30:M30"/>
    <mergeCell ref="C31:M31"/>
    <mergeCell ref="A25:B25"/>
    <mergeCell ref="A26:B26"/>
    <mergeCell ref="A41:B41"/>
    <mergeCell ref="A42:B42"/>
    <mergeCell ref="A43:B43"/>
    <mergeCell ref="A44:B44"/>
    <mergeCell ref="A45:B45"/>
    <mergeCell ref="B92:C92"/>
    <mergeCell ref="D92:E92"/>
    <mergeCell ref="H92:I92"/>
    <mergeCell ref="B93:C93"/>
    <mergeCell ref="D93:E93"/>
    <mergeCell ref="H93:I93"/>
    <mergeCell ref="F41:M41"/>
    <mergeCell ref="F42:M42"/>
    <mergeCell ref="F43:M43"/>
    <mergeCell ref="F44:M44"/>
    <mergeCell ref="F45:M45"/>
    <mergeCell ref="F46:M46"/>
    <mergeCell ref="C41:E41"/>
    <mergeCell ref="C42:E42"/>
    <mergeCell ref="C43:E43"/>
    <mergeCell ref="C44:E44"/>
    <mergeCell ref="C45:E45"/>
    <mergeCell ref="B91:C91"/>
    <mergeCell ref="D91:E91"/>
    <mergeCell ref="B103:C103"/>
    <mergeCell ref="D103:E103"/>
    <mergeCell ref="H103:I103"/>
    <mergeCell ref="B101:C101"/>
    <mergeCell ref="B109:C109"/>
    <mergeCell ref="D109:E109"/>
    <mergeCell ref="H109:I109"/>
    <mergeCell ref="B107:C107"/>
    <mergeCell ref="D107:E107"/>
    <mergeCell ref="H107:I107"/>
    <mergeCell ref="B108:C108"/>
    <mergeCell ref="D108:E108"/>
    <mergeCell ref="H108:I108"/>
    <mergeCell ref="D101:E101"/>
    <mergeCell ref="H101:I101"/>
    <mergeCell ref="B102:C102"/>
    <mergeCell ref="D102:E102"/>
    <mergeCell ref="H102:I102"/>
    <mergeCell ref="B130:C130"/>
    <mergeCell ref="D130:E130"/>
    <mergeCell ref="H130:I130"/>
    <mergeCell ref="B131:C131"/>
    <mergeCell ref="D131:E131"/>
    <mergeCell ref="H131:I131"/>
    <mergeCell ref="B132:C132"/>
    <mergeCell ref="D132:E132"/>
    <mergeCell ref="H132:I132"/>
    <mergeCell ref="A133:M133"/>
    <mergeCell ref="B134:C134"/>
    <mergeCell ref="D134:E134"/>
    <mergeCell ref="H134:I134"/>
    <mergeCell ref="B135:C135"/>
    <mergeCell ref="D135:E135"/>
    <mergeCell ref="H135:I135"/>
    <mergeCell ref="B136:C136"/>
    <mergeCell ref="D136:E136"/>
    <mergeCell ref="H136:I136"/>
    <mergeCell ref="B137:C137"/>
    <mergeCell ref="D137:E137"/>
    <mergeCell ref="H137:I137"/>
    <mergeCell ref="B138:C138"/>
    <mergeCell ref="D138:E138"/>
    <mergeCell ref="H138:I138"/>
    <mergeCell ref="A139:M139"/>
    <mergeCell ref="B140:C140"/>
    <mergeCell ref="D140:E140"/>
    <mergeCell ref="H140:I140"/>
    <mergeCell ref="B141:C141"/>
    <mergeCell ref="D141:E141"/>
    <mergeCell ref="H141:I141"/>
    <mergeCell ref="B142:C142"/>
    <mergeCell ref="D142:E142"/>
    <mergeCell ref="H142:I142"/>
    <mergeCell ref="B143:C143"/>
    <mergeCell ref="D143:E143"/>
    <mergeCell ref="H143:I143"/>
    <mergeCell ref="B144:C144"/>
    <mergeCell ref="D144:E144"/>
    <mergeCell ref="H144:I144"/>
    <mergeCell ref="B145:C145"/>
    <mergeCell ref="D145:E145"/>
    <mergeCell ref="H145:I145"/>
    <mergeCell ref="B146:C146"/>
    <mergeCell ref="D146:E146"/>
    <mergeCell ref="H146:I146"/>
    <mergeCell ref="B147:C147"/>
    <mergeCell ref="D147:E147"/>
    <mergeCell ref="H147:I147"/>
    <mergeCell ref="B148:C148"/>
    <mergeCell ref="D148:E148"/>
    <mergeCell ref="H148:I148"/>
    <mergeCell ref="B149:C149"/>
    <mergeCell ref="D149:E149"/>
    <mergeCell ref="H149:I149"/>
    <mergeCell ref="B150:C150"/>
    <mergeCell ref="D150:E150"/>
    <mergeCell ref="H150:I150"/>
    <mergeCell ref="B151:C151"/>
    <mergeCell ref="D151:E151"/>
    <mergeCell ref="H151:I151"/>
    <mergeCell ref="B160:C160"/>
    <mergeCell ref="D160:E160"/>
    <mergeCell ref="H160:I160"/>
    <mergeCell ref="A155:M155"/>
    <mergeCell ref="B157:C157"/>
    <mergeCell ref="D157:E157"/>
    <mergeCell ref="H157:I157"/>
    <mergeCell ref="A158:M158"/>
    <mergeCell ref="B159:C159"/>
    <mergeCell ref="D159:E159"/>
    <mergeCell ref="H159:I159"/>
    <mergeCell ref="A182:M182"/>
    <mergeCell ref="B183:C183"/>
    <mergeCell ref="D183:E183"/>
    <mergeCell ref="H183:I183"/>
    <mergeCell ref="A184:M184"/>
    <mergeCell ref="B185:C185"/>
    <mergeCell ref="D185:E185"/>
    <mergeCell ref="H185:I185"/>
    <mergeCell ref="B186:C186"/>
    <mergeCell ref="D186:E186"/>
    <mergeCell ref="H186:I186"/>
    <mergeCell ref="A187:M187"/>
    <mergeCell ref="B188:C188"/>
    <mergeCell ref="D188:E188"/>
    <mergeCell ref="H188:I188"/>
    <mergeCell ref="B189:C189"/>
    <mergeCell ref="D189:E189"/>
    <mergeCell ref="H189:I189"/>
    <mergeCell ref="B221:C221"/>
    <mergeCell ref="H221:I221"/>
    <mergeCell ref="D220:E220"/>
    <mergeCell ref="A214:M214"/>
    <mergeCell ref="B215:C215"/>
    <mergeCell ref="D215:E215"/>
    <mergeCell ref="H215:I215"/>
    <mergeCell ref="B212:C212"/>
    <mergeCell ref="D212:E212"/>
    <mergeCell ref="H212:I212"/>
    <mergeCell ref="B213:C213"/>
    <mergeCell ref="D213:E213"/>
    <mergeCell ref="H213:I213"/>
    <mergeCell ref="A209:M209"/>
    <mergeCell ref="B210:C210"/>
    <mergeCell ref="D210:E210"/>
    <mergeCell ref="H210:I210"/>
    <mergeCell ref="H232:I232"/>
    <mergeCell ref="B233:C233"/>
    <mergeCell ref="D233:E233"/>
    <mergeCell ref="H233:I233"/>
    <mergeCell ref="B234:C234"/>
    <mergeCell ref="D234:E234"/>
    <mergeCell ref="H234:I234"/>
    <mergeCell ref="B235:C235"/>
    <mergeCell ref="D235:E235"/>
    <mergeCell ref="H235:I235"/>
    <mergeCell ref="B236:C236"/>
    <mergeCell ref="D236:E236"/>
    <mergeCell ref="H236:I236"/>
    <mergeCell ref="B245:C245"/>
    <mergeCell ref="D245:E245"/>
    <mergeCell ref="H245:I245"/>
    <mergeCell ref="B246:C246"/>
    <mergeCell ref="D246:E246"/>
    <mergeCell ref="H246:I246"/>
    <mergeCell ref="B241:C241"/>
    <mergeCell ref="D241:E241"/>
    <mergeCell ref="H241:I241"/>
    <mergeCell ref="B242:C242"/>
    <mergeCell ref="D242:E242"/>
    <mergeCell ref="H242:I242"/>
    <mergeCell ref="A239:M239"/>
    <mergeCell ref="B240:C240"/>
    <mergeCell ref="D240:E240"/>
    <mergeCell ref="H240:I240"/>
    <mergeCell ref="H250:I250"/>
    <mergeCell ref="B251:C251"/>
    <mergeCell ref="D251:E251"/>
    <mergeCell ref="H251:I251"/>
    <mergeCell ref="B252:C252"/>
    <mergeCell ref="D252:E252"/>
    <mergeCell ref="H252:I252"/>
    <mergeCell ref="B253:C253"/>
    <mergeCell ref="D253:E253"/>
    <mergeCell ref="H253:I253"/>
    <mergeCell ref="B254:C254"/>
    <mergeCell ref="D254:E254"/>
    <mergeCell ref="H254:I254"/>
    <mergeCell ref="B255:C255"/>
    <mergeCell ref="D255:E255"/>
    <mergeCell ref="H255:I255"/>
    <mergeCell ref="B256:C256"/>
    <mergeCell ref="D256:E256"/>
    <mergeCell ref="H256:I256"/>
    <mergeCell ref="B260:C260"/>
    <mergeCell ref="D260:E260"/>
    <mergeCell ref="H260:I260"/>
    <mergeCell ref="B257:C257"/>
    <mergeCell ref="D257:E257"/>
    <mergeCell ref="H257:I257"/>
    <mergeCell ref="B258:C258"/>
    <mergeCell ref="D258:E258"/>
    <mergeCell ref="H258:I258"/>
    <mergeCell ref="B259:C259"/>
    <mergeCell ref="D259:E259"/>
    <mergeCell ref="H259:I259"/>
    <mergeCell ref="D270:E270"/>
    <mergeCell ref="H270:I270"/>
    <mergeCell ref="B271:C271"/>
    <mergeCell ref="D271:E271"/>
    <mergeCell ref="H271:I271"/>
    <mergeCell ref="A272:M272"/>
    <mergeCell ref="B273:C273"/>
    <mergeCell ref="D273:E273"/>
    <mergeCell ref="H273:I273"/>
    <mergeCell ref="B274:C274"/>
    <mergeCell ref="D274:E274"/>
    <mergeCell ref="H274:I274"/>
    <mergeCell ref="B275:C275"/>
    <mergeCell ref="D275:E275"/>
    <mergeCell ref="H275:I275"/>
    <mergeCell ref="B276:C276"/>
    <mergeCell ref="D276:E276"/>
    <mergeCell ref="H276:I276"/>
    <mergeCell ref="B277:C277"/>
    <mergeCell ref="D277:E277"/>
    <mergeCell ref="H277:I277"/>
    <mergeCell ref="B278:C278"/>
    <mergeCell ref="D278:E278"/>
    <mergeCell ref="H278:I278"/>
    <mergeCell ref="B279:C279"/>
    <mergeCell ref="D279:E279"/>
    <mergeCell ref="H279:I279"/>
    <mergeCell ref="B283:C283"/>
    <mergeCell ref="D283:E283"/>
    <mergeCell ref="H283:I283"/>
    <mergeCell ref="B280:C280"/>
    <mergeCell ref="D280:E280"/>
    <mergeCell ref="H280:I280"/>
    <mergeCell ref="B281:C281"/>
    <mergeCell ref="D281:E281"/>
    <mergeCell ref="H281:I281"/>
    <mergeCell ref="B282:C282"/>
    <mergeCell ref="D282:E282"/>
    <mergeCell ref="H282:I282"/>
  </mergeCells>
  <pageMargins left="0.25" right="0.25"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Piedāvājuma forma</vt:lpstr>
      <vt:lpstr>'Piedāvājuma forma'!Print_Area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Terēza Lepere</dc:creator>
  <cp:lastModifiedBy>Terēza Lepere</cp:lastModifiedBy>
  <dcterms:created xsi:type="dcterms:W3CDTF">2026-03-23T10:02:31Z</dcterms:created>
  <dcterms:modified xsi:type="dcterms:W3CDTF">2026-03-23T16:49:44Z</dcterms:modified>
</cp:coreProperties>
</file>