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Pretendenta dati" sheetId="1" r:id="rId4"/>
    <sheet state="visible" name="2. Finanshu piedavajums" sheetId="2" r:id="rId5"/>
    <sheet state="visible" name="3. BOM atsauce (informatīvs)" sheetId="3" r:id="rId6"/>
  </sheets>
  <definedNames/>
  <calcPr/>
  <extLst>
    <ext uri="GoogleSheetsCustomDataVersion2">
      <go:sheetsCustomData xmlns:go="http://customooxmlschemas.google.com/" r:id="rId7" roundtripDataChecksum="tXj1E5XzJuPGZcyxjpMyh4QaBGmxPlpG0NITYz/MQwU="/>
    </ext>
  </extLst>
</workbook>
</file>

<file path=xl/sharedStrings.xml><?xml version="1.0" encoding="utf-8"?>
<sst xmlns="http://schemas.openxmlformats.org/spreadsheetml/2006/main" count="424" uniqueCount="300">
  <si>
    <t>CENU PIEDAVAJUMS - PUBLISKAIS IEPIRKUMS Nr. SA-PI3-2026/ETKC</t>
  </si>
  <si>
    <t>Montazas pakalpojumu sagade - STORM ETKC BTS02 (Pilna iekārtas montāža)</t>
  </si>
  <si>
    <t>CPV: 45400000-1  |  Piedavajumu termins: 2026-07-27  |  ES fondi / ETKC  |  EIS: iub.gov.lv</t>
  </si>
  <si>
    <t>A. PASUTITAJA INFORMACIJA</t>
  </si>
  <si>
    <t>Pasutitajs:</t>
  </si>
  <si>
    <t>Storm Adventures SIA</t>
  </si>
  <si>
    <t>Reg. Nr.:</t>
  </si>
  <si>
    <t>42103100987</t>
  </si>
  <si>
    <t>Adrese:</t>
  </si>
  <si>
    <t>Zeltritu iela 20-70, Marupe, LV-2167</t>
  </si>
  <si>
    <t>Kontaktpersona:</t>
  </si>
  <si>
    <t>Rihards Dziedatajs</t>
  </si>
  <si>
    <t>E-pasts:</t>
  </si>
  <si>
    <t>rihards@storm-adventures.com</t>
  </si>
  <si>
    <t>Talrunis:</t>
  </si>
  <si>
    <t>+371 26 174 748</t>
  </si>
  <si>
    <t>Iepirkuma Nr.:</t>
  </si>
  <si>
    <t>SA-PI3-2026/ETKC</t>
  </si>
  <si>
    <t>B. PRETENDENTA INFORMACIJA - AIZPILDIT</t>
  </si>
  <si>
    <t>Uznememuma nosaukums:</t>
  </si>
  <si>
    <t>Registracijas Nr.:</t>
  </si>
  <si>
    <t>Juridiska adrese:</t>
  </si>
  <si>
    <t>PVN registracijas Nr.:</t>
  </si>
  <si>
    <t>Valsts:</t>
  </si>
  <si>
    <t>Amats:</t>
  </si>
  <si>
    <t>IBAN:</t>
  </si>
  <si>
    <t>Banka:</t>
  </si>
  <si>
    <t>Piedavajuma datums:</t>
  </si>
  <si>
    <t>Piedavajuma deriguma termins:</t>
  </si>
  <si>
    <t>min. 90 dienas no iesniegshanas</t>
  </si>
  <si>
    <t>C. IEPIRKUMA PRIEKŠMETS</t>
  </si>
  <si>
    <t>Šis iepirkums aptver PILNU STORM ETKC BTS02 iekārtas montāžu uz vietas (būvlaukumā), ietverot visus PI-1 metāla komponentu, PI-2 elektrokomponentu un PI-3 pakalpojumu darbus.</t>
  </si>
  <si>
    <t>MONTAŽAS DARBU APJOMS</t>
  </si>
  <si>
    <t>Faze</t>
  </si>
  <si>
    <t>Darbu pakete</t>
  </si>
  <si>
    <t>Order Nr.</t>
  </si>
  <si>
    <t>Apjoms</t>
  </si>
  <si>
    <t>A</t>
  </si>
  <si>
    <t>Sagatavošana un inventarizacija</t>
  </si>
  <si>
    <t>—</t>
  </si>
  <si>
    <t>Buvalaukuma sagatavoshana, komponentu parbaudīšana</t>
  </si>
  <si>
    <t>B</t>
  </si>
  <si>
    <t>Nesošas metalas konstrukcijas</t>
  </si>
  <si>
    <t>9, 10, 14</t>
  </si>
  <si>
    <t>Bearing frame, Bearing structure, Roof</t>
  </si>
  <si>
    <t>C</t>
  </si>
  <si>
    <t>Sekundaras konstrukcijas + stikls</t>
  </si>
  <si>
    <t>4.2, 5, 6, 7, 8, 12, 13, 19, 115</t>
  </si>
  <si>
    <t>Hanging frames, GZ profili, Entrance/Exit u.c.</t>
  </si>
  <si>
    <t>D</t>
  </si>
  <si>
    <t>Grīda un apdare</t>
  </si>
  <si>
    <t>89, 99.18, 60, 72</t>
  </si>
  <si>
    <t>Finieris, grīdas segums, polsterejums, Kingspan</t>
  </si>
  <si>
    <t>E</t>
  </si>
  <si>
    <t>Elektro sistema</t>
  </si>
  <si>
    <t>90, 99.4, 111, 112</t>
  </si>
  <si>
    <t>Vadibas panelis, elektriba, durvju automatika, special effects</t>
  </si>
  <si>
    <t>F</t>
  </si>
  <si>
    <t>Stiprinajumi, hermetizacija, markeshana</t>
  </si>
  <si>
    <t>97, 98, 113, 114</t>
  </si>
  <si>
    <t>Galīgie stiprinājumi, silikons, uzlīmes</t>
  </si>
  <si>
    <t>SAT</t>
  </si>
  <si>
    <t>Testešana un nodošana</t>
  </si>
  <si>
    <t>Site Acceptance Test, dokumentacija</t>
  </si>
  <si>
    <t>PAKR</t>
  </si>
  <si>
    <t>GZ profilu montaza (Ord.4.1)</t>
  </si>
  <si>
    <t>4.1</t>
  </si>
  <si>
    <t>Alumīnija profili uz stikla, EN 15434</t>
  </si>
  <si>
    <t>Grīdas montaza (Ord.110)</t>
  </si>
  <si>
    <t>110</t>
  </si>
  <si>
    <t>Grīdas konstrukcija, limenosana +/-2mm/m</t>
  </si>
  <si>
    <t>NORADIJUMI: 1) Aizpildiet B sadalu (pretendenta dati).  2) Cilne '2. Finanshu piedavajums' aizpildiet cenu katram darbu paketei.  3) Cenas EUR bez PVN.  4) Iesniegt EIS sistema kopā ar PIL42 apliecinajumu un referencu sarakstu.</t>
  </si>
  <si>
    <t>FINANSHU PIEDAVAJUMS - SA-PI3-2026/ETKC</t>
  </si>
  <si>
    <t>Montazas pakalpojumu sagade - STORM ETKC BTS02</t>
  </si>
  <si>
    <t>Aizpildiet kolonnu G (CENA EUR bez PVN) katrai darbu paketei. Kopsummas aprēķinas automātiski.</t>
  </si>
  <si>
    <t>Fāze</t>
  </si>
  <si>
    <t>Nr.</t>
  </si>
  <si>
    <t>Apraksts / nosacījumi</t>
  </si>
  <si>
    <t>Vienība</t>
  </si>
  <si>
    <t>Daudz.</t>
  </si>
  <si>
    <t>CENA EUR bez PVN</t>
  </si>
  <si>
    <t>Kopsumma EUR</t>
  </si>
  <si>
    <t>Piezīmes/Termiņš</t>
  </si>
  <si>
    <t>A.1</t>
  </si>
  <si>
    <t>Būvlaukuma sagatavošana un apsekošana</t>
  </si>
  <si>
    <t>Virsmas pārbaude, ģeodēziskā atsaukšana, drošības plāna sagatavošana</t>
  </si>
  <si>
    <t>kompl.</t>
  </si>
  <si>
    <t>Piegades termins / piezimes</t>
  </si>
  <si>
    <t>A.2</t>
  </si>
  <si>
    <t>Komponentu pieņemšana un inventarizācija</t>
  </si>
  <si>
    <t>Visu piegādāto komponentu (PI-1, PI-2, PI-3) kvantitatīvā un kvalitatīvā pārbaude pēc BOM</t>
  </si>
  <si>
    <t>A.3</t>
  </si>
  <si>
    <t>Montāžas aprīkojuma un palīgkonstrukciju izveide</t>
  </si>
  <si>
    <t>Statņi, kāpnes, drošības norobežojumi, instrumenti</t>
  </si>
  <si>
    <t>B.1</t>
  </si>
  <si>
    <t>Bearing structure 05/06 montāža (Ord.10)</t>
  </si>
  <si>
    <t>Nesošās struktūras uzstādīšana, piestiprināšana pie Bearing frame</t>
  </si>
  <si>
    <t>B.2</t>
  </si>
  <si>
    <t>Entrance and Exit montāža (Ord.7)</t>
  </si>
  <si>
    <t>Ieejas un izejas tērauda mezglu uzstādīšana, regulēšana</t>
  </si>
  <si>
    <t>B.3</t>
  </si>
  <si>
    <t>Bearing frame 03 montāža (Ord.9)</t>
  </si>
  <si>
    <t>Nesošā rāmja uzstādīšana, horizontāles un vertikāles regulēšana, fiksācija</t>
  </si>
  <si>
    <t>B.4</t>
  </si>
  <si>
    <t>Return Air channel montāža (Ord.6)</t>
  </si>
  <si>
    <t>Gaisa kanāla tērauda konstrukcijas uzstādīšana</t>
  </si>
  <si>
    <t>B.5</t>
  </si>
  <si>
    <t>Sound insulating panels (Ord.72)</t>
  </si>
  <si>
    <t>Kingspan KS1150 AF 80mm akustisko paneļu montāža</t>
  </si>
  <si>
    <t>gab.</t>
  </si>
  <si>
    <t>sk.pēc BOM</t>
  </si>
  <si>
    <t>B.6</t>
  </si>
  <si>
    <t>Ventilation hatch + fairing (Ord.13)</t>
  </si>
  <si>
    <t>Ventilācijas lūkas un apdares uzstādīšana, hermētizācija</t>
  </si>
  <si>
    <t>B.7</t>
  </si>
  <si>
    <t>Hanging frames montāža (Ord.4.2)</t>
  </si>
  <si>
    <t>Pakaramie rāmji pie nesošās struktūras, regulēšana un fiksācija</t>
  </si>
  <si>
    <t>B.8</t>
  </si>
  <si>
    <t>Jumta (Roof) montāža (Ord.14)</t>
  </si>
  <si>
    <t>Jumta paneļu uzstādīšana, hermētizācija, fiksācija</t>
  </si>
  <si>
    <t>B.9</t>
  </si>
  <si>
    <t>LCB komponentu montāža (Ord.68)</t>
  </si>
  <si>
    <t>Lāzergriesto un locīto elementu uzstādīšana</t>
  </si>
  <si>
    <t>C.1</t>
  </si>
  <si>
    <t>Glass support beams montāža (Ord.5)</t>
  </si>
  <si>
    <t>Stikla balsta siju uzstādīšana, regulēšana ±0.5 mm</t>
  </si>
  <si>
    <t>C.2</t>
  </si>
  <si>
    <t>GZ glass panels with profiles montāža (Ord.4 + 4.1)</t>
  </si>
  <si>
    <t>GZ stiklu ar alumīnija profiliem unstādīšana tunelī un hermētizācija ar struktūras silikonu EN 15434</t>
  </si>
  <si>
    <t>C.3</t>
  </si>
  <si>
    <t>Mesh facade montāža</t>
  </si>
  <si>
    <t>C.4</t>
  </si>
  <si>
    <t>C.5</t>
  </si>
  <si>
    <t>Neobond paneļu montāža (Ord.99.21)</t>
  </si>
  <si>
    <t>Alumīnija fasādes paneļu uzstādīšana, regulēšana, fiksācija</t>
  </si>
  <si>
    <t>m²</t>
  </si>
  <si>
    <t>C.6</t>
  </si>
  <si>
    <t>Dirt collector montāža (Ord.8)</t>
  </si>
  <si>
    <t>Putekļu kolektora uzstādīšana, piestiprināšana</t>
  </si>
  <si>
    <t>C.7</t>
  </si>
  <si>
    <t>Access hatch montāža (Ord.12)</t>
  </si>
  <si>
    <t>Mazās piekļuves lūkas uzstādīšana, regulēšana, aizdarīšanas pārbaude</t>
  </si>
  <si>
    <t>D.1</t>
  </si>
  <si>
    <t>Grīdas konstrukcijas montāža (Ord.110)</t>
  </si>
  <si>
    <t>Grīdas nesošās daļas montāža, līmeņošana (±2 mm/m), piestiprināšana</t>
  </si>
  <si>
    <t>sk.pēc projekta</t>
  </si>
  <si>
    <t>D.2</t>
  </si>
  <si>
    <t>Finieris / koka bāze (Ord.89 + 61)</t>
  </si>
  <si>
    <t>Finiera plātņu un koka bāzes uzstādīšana, piestiprināšana</t>
  </si>
  <si>
    <t>D.3</t>
  </si>
  <si>
    <t>Grīdas galīgā seguma uzstādīšana</t>
  </si>
  <si>
    <t>Paklājs/segums (Ord.99.18), gumijas profili, pārejas sloksnes</t>
  </si>
  <si>
    <t>D.4</t>
  </si>
  <si>
    <t>Polsterējuma montāža (Ord.60)</t>
  </si>
  <si>
    <t>Putu polsterējuma piestiprināšana pie konstruktīvajiem elementiem</t>
  </si>
  <si>
    <t>E.1</t>
  </si>
  <si>
    <t>Galvenā vadības paneļa montāža (Ord.111)</t>
  </si>
  <si>
    <t>Montāža, sazemēšana, kabeļu savienojumi; EN 61439</t>
  </si>
  <si>
    <t>E.2</t>
  </si>
  <si>
    <t>Elektrisko komponentu uzstādīšana (Ord.90)</t>
  </si>
  <si>
    <t>Elektrisko komponentu iebūvēšana, vadu guldēšana, atzīmēšana</t>
  </si>
  <si>
    <t>E.3</t>
  </si>
  <si>
    <t>Durvju automātikas montāža (Ord.99.4)</t>
  </si>
  <si>
    <t>Durvju piedziņas montāža, regulēšana, drošības sensori; EN 16005</t>
  </si>
  <si>
    <t>E.4</t>
  </si>
  <si>
    <t>Apgaismojuma un signalizācijas montāža</t>
  </si>
  <si>
    <t>LED profili (Ord.62), uzlīmes (Ord.114), speciālie efekti (Ord.112)</t>
  </si>
  <si>
    <t>F.1</t>
  </si>
  <si>
    <t>Stiprinājumu montāža (Ord.97 + 97.3)</t>
  </si>
  <si>
    <t>Visu HDG/A2 stiprinājumu uzstādīšana, enkurskrūves ar ķīmisko ankeru</t>
  </si>
  <si>
    <t>F.2</t>
  </si>
  <si>
    <t>Drošības tīklu montāža (Ord.69 + 99.15/99.16)</t>
  </si>
  <si>
    <t>PVC un neilona drošības tīklu uzstādīšana, saspriešana</t>
  </si>
  <si>
    <t>F.3</t>
  </si>
  <si>
    <t>Dual Use objektu montāža</t>
  </si>
  <si>
    <t>Komponentu montāža</t>
  </si>
  <si>
    <t>F.4</t>
  </si>
  <si>
    <t>Silikona hermētizācija (Ord.98 + 98.1)</t>
  </si>
  <si>
    <t>Visu šuvju hermētizācija ar struktūras silikonu, vizuāla pārbaude</t>
  </si>
  <si>
    <t>m.m.</t>
  </si>
  <si>
    <t>F.5</t>
  </si>
  <si>
    <t>Marķēšana un uzlīmju uzstādīšana (Ord.99.26, 114)</t>
  </si>
  <si>
    <t>Drošības uzlīmes, "Do not step" marķējums, ES fondu publicitātes plāksne</t>
  </si>
  <si>
    <t>F.6</t>
  </si>
  <si>
    <t>SAT testu veikšana</t>
  </si>
  <si>
    <t>Funkcionālo testu veikšana</t>
  </si>
  <si>
    <t>F.7</t>
  </si>
  <si>
    <t>Tīrīšana un būvlaukuma sakopšana</t>
  </si>
  <si>
    <t>Visu montāžas atkritumu izvākšana, iekārtas tīrīšana pirms nodošanas</t>
  </si>
  <si>
    <t>PVN 21%:</t>
  </si>
  <si>
    <t>KOPā AR PVN (EUR):</t>
  </si>
  <si>
    <t>Kopejais montazas termins (darba dienas):</t>
  </si>
  <si>
    <t>90 dienas no iesniegshanas</t>
  </si>
  <si>
    <t>Garantijas periods:</t>
  </si>
  <si>
    <t>min. 24 mēneši no SAT</t>
  </si>
  <si>
    <t>Subligumdarbu parts (%):</t>
  </si>
  <si>
    <t>BOM ATSAUCE - MONTAŽAMO KOMPONENTU SARAKSTS</t>
  </si>
  <si>
    <t>Informatīvs saraksts - montāžai nodoto komponentu apjoms. Cenas iesniegt lapā '2. Finanshu piedavajums'.</t>
  </si>
  <si>
    <t>Order</t>
  </si>
  <si>
    <t>Tender</t>
  </si>
  <si>
    <t>Komponents</t>
  </si>
  <si>
    <t>Materīals</t>
  </si>
  <si>
    <t>Daudzums</t>
  </si>
  <si>
    <t>Svars kg</t>
  </si>
  <si>
    <t>Piezimes</t>
  </si>
  <si>
    <t>4</t>
  </si>
  <si>
    <t>PIMA</t>
  </si>
  <si>
    <t>GZ glass profiles</t>
  </si>
  <si>
    <t>6060F22 T6, 6082 T6, AISI 304</t>
  </si>
  <si>
    <t>385.9</t>
  </si>
  <si>
    <t>EUR 7,224 ind.</t>
  </si>
  <si>
    <t>4.2</t>
  </si>
  <si>
    <t>PIMI</t>
  </si>
  <si>
    <t>Hanging frames</t>
  </si>
  <si>
    <t>AISI 304, DX51D+Z275, HDG-8.8</t>
  </si>
  <si>
    <t>958.8</t>
  </si>
  <si>
    <t>EUR 6,550 ind.</t>
  </si>
  <si>
    <t>5</t>
  </si>
  <si>
    <t>Glass support beams</t>
  </si>
  <si>
    <t>-</t>
  </si>
  <si>
    <t>EUR 1,530 ind.</t>
  </si>
  <si>
    <t>6</t>
  </si>
  <si>
    <t>Return Air channel steel 04</t>
  </si>
  <si>
    <t>EUR 14,000 ind.</t>
  </si>
  <si>
    <t>7</t>
  </si>
  <si>
    <t>Entrance and Exit</t>
  </si>
  <si>
    <t>1.4305 (X8CrNiS18-9), AISI 304, AISI304</t>
  </si>
  <si>
    <t>1113.4</t>
  </si>
  <si>
    <t>EUR 10,000 ind.</t>
  </si>
  <si>
    <t>8</t>
  </si>
  <si>
    <t>Dirt collector 105-30800</t>
  </si>
  <si>
    <t>DX51D+Z275, PR-55,55x11,11/20x3, S235JR</t>
  </si>
  <si>
    <t>256.8</t>
  </si>
  <si>
    <t>EUR 0 ind.</t>
  </si>
  <si>
    <t>9</t>
  </si>
  <si>
    <t>PIMK</t>
  </si>
  <si>
    <t>Bearing frame 03</t>
  </si>
  <si>
    <t>S355J2</t>
  </si>
  <si>
    <t>5287.9</t>
  </si>
  <si>
    <t>EUR 23,950 ind.</t>
  </si>
  <si>
    <t>10</t>
  </si>
  <si>
    <t>Bearing structure 05/06</t>
  </si>
  <si>
    <t>10637.3</t>
  </si>
  <si>
    <t>EUR 45,200 ind.</t>
  </si>
  <si>
    <t>12</t>
  </si>
  <si>
    <t>Small access hatch</t>
  </si>
  <si>
    <t>6060F22, 6082 T6, A2</t>
  </si>
  <si>
    <t>419.6</t>
  </si>
  <si>
    <t>EUR 2,644 ind.</t>
  </si>
  <si>
    <t>13</t>
  </si>
  <si>
    <t>Ventilation hatch + fairing</t>
  </si>
  <si>
    <t>DC01, DX51D+Z275, S355</t>
  </si>
  <si>
    <t>998.7</t>
  </si>
  <si>
    <t>EUR 18,595 ind.</t>
  </si>
  <si>
    <t>14</t>
  </si>
  <si>
    <t>Roof</t>
  </si>
  <si>
    <t>DX51D+Z275, S355J2</t>
  </si>
  <si>
    <t>1717.7</t>
  </si>
  <si>
    <t>EUR 33,400 ind.</t>
  </si>
  <si>
    <t>19</t>
  </si>
  <si>
    <t>Mesh facade</t>
  </si>
  <si>
    <t>DX51D+Z275, S235JR, S355</t>
  </si>
  <si>
    <t>128.0</t>
  </si>
  <si>
    <t>EUR 15,000 ind.</t>
  </si>
  <si>
    <t>68</t>
  </si>
  <si>
    <t>PILC</t>
  </si>
  <si>
    <t>LCB components</t>
  </si>
  <si>
    <t>1.0503 (C45), AISI 304, DX51+Z275</t>
  </si>
  <si>
    <t>1388.4</t>
  </si>
  <si>
    <t>EUR 8,500 ind.</t>
  </si>
  <si>
    <t>90</t>
  </si>
  <si>
    <t>ELEC</t>
  </si>
  <si>
    <t>Electrical components</t>
  </si>
  <si>
    <t>Polyamid PA6</t>
  </si>
  <si>
    <t>38.8</t>
  </si>
  <si>
    <t>EUR 80,000 ind.</t>
  </si>
  <si>
    <t>99.21</t>
  </si>
  <si>
    <t>Neobond panels</t>
  </si>
  <si>
    <t>Neobond WI-001</t>
  </si>
  <si>
    <t>160.9</t>
  </si>
  <si>
    <t>EUR 4,625 ind.</t>
  </si>
  <si>
    <t>99.22</t>
  </si>
  <si>
    <t>Alumīnija profili hanging frame</t>
  </si>
  <si>
    <t>6082 T6</t>
  </si>
  <si>
    <t>10.1</t>
  </si>
  <si>
    <t>99.4</t>
  </si>
  <si>
    <t>Door automation</t>
  </si>
  <si>
    <t>13.7</t>
  </si>
  <si>
    <t>EUR 4,520 ind.</t>
  </si>
  <si>
    <t>111</t>
  </si>
  <si>
    <t>Main control panel</t>
  </si>
  <si>
    <t>EUR 3,000 ind.</t>
  </si>
  <si>
    <t>112</t>
  </si>
  <si>
    <t>Special effects</t>
  </si>
  <si>
    <t>EUR 37,000 ind.</t>
  </si>
  <si>
    <t>115</t>
  </si>
  <si>
    <t>Dual USe</t>
  </si>
  <si>
    <t>S235, S355</t>
  </si>
  <si>
    <t>181.0</t>
  </si>
  <si>
    <t>EUR 5,000 ind.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</si>
</sst>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 &quot;EUR&quot;"/>
  </numFmts>
  <fonts count="23">
    <font>
      <sz val="11.0"/>
      <color theme="1"/>
      <name val="Calibri"/>
      <scheme val="minor"/>
    </font>
    <font>
      <b/>
      <sz val="14.0"/>
      <color rgb="FFFFFFFF"/>
      <name val="Arial"/>
    </font>
    <font/>
    <font>
      <b/>
      <sz val="11.0"/>
      <color rgb="FF1F3864"/>
      <name val="Arial"/>
    </font>
    <font>
      <i/>
      <sz val="9.0"/>
      <color rgb="FF444444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1A5276"/>
      <name val="Arial"/>
    </font>
    <font>
      <i/>
      <sz val="9.0"/>
      <color rgb="FF7B3F00"/>
      <name val="Arial"/>
    </font>
    <font>
      <b/>
      <sz val="10.0"/>
      <color rgb="FF7B3F00"/>
      <name val="Arial"/>
    </font>
    <font>
      <b/>
      <color rgb="FF000000"/>
      <name val="Arial"/>
    </font>
    <font>
      <color rgb="FF000000"/>
      <name val="Arial"/>
    </font>
    <font>
      <i/>
      <color rgb="FF333333"/>
      <name val="Arial"/>
    </font>
    <font>
      <b/>
      <sz val="11.0"/>
      <color rgb="FF1A5276"/>
      <name val="Arial"/>
    </font>
    <font>
      <i/>
      <sz val="9.0"/>
      <color rgb="FF888888"/>
      <name val="Arial"/>
    </font>
    <font>
      <color theme="1"/>
      <name val="Calibri"/>
      <scheme val="minor"/>
    </font>
    <font>
      <b/>
      <sz val="11.0"/>
      <color rgb="FFFFFFFF"/>
      <name val="Arial"/>
    </font>
    <font>
      <b/>
      <sz val="13.0"/>
      <color rgb="FFFFFFFF"/>
      <name val="Arial"/>
    </font>
    <font>
      <sz val="11.0"/>
      <color theme="1"/>
      <name val="Calibri"/>
    </font>
    <font>
      <b/>
      <sz val="12.0"/>
      <color rgb="FFFFFFFF"/>
      <name val="Arial"/>
    </font>
    <font>
      <b/>
      <sz val="9.0"/>
      <color rgb="FFFFFFFF"/>
      <name val="Arial"/>
    </font>
    <font>
      <sz val="9.0"/>
      <color rgb="FF000000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BDD7EE"/>
        <bgColor rgb="FFBDD7EE"/>
      </patternFill>
    </fill>
    <fill>
      <patternFill patternType="solid">
        <fgColor rgb="FFF5F9FF"/>
        <bgColor rgb="FFF5F9FF"/>
      </patternFill>
    </fill>
    <fill>
      <patternFill patternType="solid">
        <fgColor rgb="FF2E75B6"/>
        <bgColor rgb="FF2E75B6"/>
      </patternFill>
    </fill>
    <fill>
      <patternFill patternType="solid">
        <fgColor rgb="FFDEEAF1"/>
        <bgColor rgb="FFDEEAF1"/>
      </patternFill>
    </fill>
    <fill>
      <patternFill patternType="solid">
        <fgColor rgb="FFEBF5FB"/>
        <bgColor rgb="FFEBF5FB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D03F"/>
        <bgColor rgb="FFF4D03F"/>
      </patternFill>
    </fill>
    <fill>
      <patternFill patternType="solid">
        <fgColor rgb="FFE2EFDA"/>
        <bgColor rgb="FFE2EFDA"/>
      </patternFill>
    </fill>
    <fill>
      <patternFill patternType="solid">
        <fgColor rgb="FFD6EAF8"/>
        <bgColor rgb="FFD6EAF8"/>
      </patternFill>
    </fill>
    <fill>
      <patternFill patternType="solid">
        <fgColor rgb="FFFFF9C4"/>
        <bgColor rgb="FFFFF9C4"/>
      </patternFill>
    </fill>
    <fill>
      <patternFill patternType="solid">
        <fgColor rgb="FFFDE8D0"/>
        <bgColor rgb="FFFDE8D0"/>
      </patternFill>
    </fill>
    <fill>
      <patternFill patternType="solid">
        <fgColor rgb="FFF2F3F4"/>
        <bgColor rgb="FFF2F3F4"/>
      </patternFill>
    </fill>
  </fills>
  <borders count="9">
    <border/>
    <border>
      <left style="medium">
        <color rgb="FF1F3864"/>
      </left>
      <top style="medium">
        <color rgb="FF1F3864"/>
      </top>
      <bottom style="medium">
        <color rgb="FF1F3864"/>
      </bottom>
    </border>
    <border>
      <top style="medium">
        <color rgb="FF1F3864"/>
      </top>
      <bottom style="medium">
        <color rgb="FF1F3864"/>
      </bottom>
    </border>
    <border>
      <right style="medium">
        <color rgb="FF1F3864"/>
      </right>
      <top style="medium">
        <color rgb="FF1F3864"/>
      </top>
      <bottom style="medium">
        <color rgb="FF1F3864"/>
      </bottom>
    </border>
    <border>
      <left style="thin">
        <color rgb="FFB8CCE4"/>
      </left>
      <top style="thin">
        <color rgb="FFB8CCE4"/>
      </top>
      <bottom style="thin">
        <color rgb="FFB8CCE4"/>
      </bottom>
    </border>
    <border>
      <top style="thin">
        <color rgb="FFB8CCE4"/>
      </top>
      <bottom style="thin">
        <color rgb="FFB8CCE4"/>
      </bottom>
    </border>
    <border>
      <right style="thin">
        <color rgb="FFB8CCE4"/>
      </right>
      <top style="thin">
        <color rgb="FFB8CCE4"/>
      </top>
      <bottom style="thin">
        <color rgb="FFB8CCE4"/>
      </bottom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4" fontId="4" numFmtId="0" xfId="0" applyAlignment="1" applyBorder="1" applyFill="1" applyFont="1">
      <alignment horizontal="center" readingOrder="0" shrinkToFit="0" vertical="center" wrapText="1"/>
    </xf>
    <xf borderId="4" fillId="5" fontId="5" numFmtId="0" xfId="0" applyAlignment="1" applyBorder="1" applyFill="1" applyFont="1">
      <alignment horizontal="center" shrinkToFit="0" vertical="center" wrapText="1"/>
    </xf>
    <xf borderId="7" fillId="6" fontId="6" numFmtId="0" xfId="0" applyAlignment="1" applyBorder="1" applyFill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7" fontId="8" numFmtId="0" xfId="0" applyAlignment="1" applyBorder="1" applyFill="1" applyFont="1">
      <alignment horizontal="left" shrinkToFit="0" vertical="center" wrapText="1"/>
    </xf>
    <xf borderId="4" fillId="6" fontId="7" numFmtId="0" xfId="0" applyAlignment="1" applyBorder="1" applyFont="1">
      <alignment horizontal="left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7" fillId="5" fontId="5" numFmtId="0" xfId="0" applyAlignment="1" applyBorder="1" applyFont="1">
      <alignment horizontal="center" shrinkToFit="0" vertical="center" wrapText="1"/>
    </xf>
    <xf borderId="7" fillId="6" fontId="6" numFmtId="0" xfId="0" applyAlignment="1" applyBorder="1" applyFont="1">
      <alignment horizontal="center" shrinkToFit="0" vertical="center" wrapText="1"/>
    </xf>
    <xf borderId="7" fillId="6" fontId="7" numFmtId="0" xfId="0" applyAlignment="1" applyBorder="1" applyFont="1">
      <alignment horizontal="left" shrinkToFit="0" vertical="center" wrapText="1"/>
    </xf>
    <xf borderId="7" fillId="8" fontId="6" numFmtId="0" xfId="0" applyAlignment="1" applyBorder="1" applyFill="1" applyFont="1">
      <alignment horizontal="center" shrinkToFit="0" vertical="center" wrapText="1"/>
    </xf>
    <xf borderId="7" fillId="8" fontId="7" numFmtId="0" xfId="0" applyAlignment="1" applyBorder="1" applyFont="1">
      <alignment horizontal="left" shrinkToFit="0" vertical="center" wrapText="1"/>
    </xf>
    <xf borderId="7" fillId="6" fontId="7" numFmtId="0" xfId="0" applyAlignment="1" applyBorder="1" applyFont="1">
      <alignment horizontal="left" readingOrder="0" shrinkToFit="0" vertical="center" wrapText="1"/>
    </xf>
    <xf borderId="4" fillId="9" fontId="9" numFmtId="0" xfId="0" applyAlignment="1" applyBorder="1" applyFill="1" applyFont="1">
      <alignment horizontal="left" shrinkToFit="0" vertical="center" wrapText="1"/>
    </xf>
    <xf borderId="4" fillId="9" fontId="9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readingOrder="0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8" fillId="10" fontId="10" numFmtId="0" xfId="0" applyAlignment="1" applyBorder="1" applyFill="1" applyFont="1">
      <alignment horizontal="center" shrinkToFit="0" vertical="center" wrapText="1"/>
    </xf>
    <xf borderId="0" fillId="0" fontId="11" numFmtId="0" xfId="0" applyAlignment="1" applyFont="1">
      <alignment horizontal="center" readingOrder="0" shrinkToFit="0" wrapText="1"/>
    </xf>
    <xf borderId="0" fillId="0" fontId="12" numFmtId="0" xfId="0" applyAlignment="1" applyFont="1">
      <alignment horizontal="center" readingOrder="0" shrinkToFit="0" wrapText="1"/>
    </xf>
    <xf borderId="0" fillId="0" fontId="12" numFmtId="0" xfId="0" applyAlignment="1" applyFont="1">
      <alignment horizontal="left" readingOrder="0" shrinkToFit="0" wrapText="1"/>
    </xf>
    <xf borderId="0" fillId="0" fontId="13" numFmtId="0" xfId="0" applyAlignment="1" applyFont="1">
      <alignment horizontal="left" readingOrder="0" shrinkToFit="0" wrapText="1"/>
    </xf>
    <xf borderId="8" fillId="10" fontId="14" numFmtId="164" xfId="0" applyAlignment="1" applyBorder="1" applyFont="1" applyNumberFormat="1">
      <alignment horizontal="center" shrinkToFit="0" vertical="center" wrapText="1"/>
    </xf>
    <xf borderId="7" fillId="11" fontId="6" numFmtId="164" xfId="0" applyAlignment="1" applyBorder="1" applyFill="1" applyFont="1" applyNumberFormat="1">
      <alignment horizontal="center" shrinkToFit="0" vertical="center" wrapText="1"/>
    </xf>
    <xf borderId="7" fillId="11" fontId="15" numFmtId="0" xfId="0" applyBorder="1" applyFont="1"/>
    <xf borderId="7" fillId="12" fontId="6" numFmtId="164" xfId="0" applyAlignment="1" applyBorder="1" applyFill="1" applyFont="1" applyNumberFormat="1">
      <alignment horizontal="center" shrinkToFit="0" vertical="center" wrapText="1"/>
    </xf>
    <xf borderId="7" fillId="12" fontId="15" numFmtId="0" xfId="0" applyBorder="1" applyFont="1"/>
    <xf borderId="7" fillId="6" fontId="6" numFmtId="164" xfId="0" applyAlignment="1" applyBorder="1" applyFont="1" applyNumberFormat="1">
      <alignment horizontal="center" shrinkToFit="0" vertical="center" wrapText="1"/>
    </xf>
    <xf borderId="7" fillId="6" fontId="15" numFmtId="0" xfId="0" applyBorder="1" applyFont="1"/>
    <xf borderId="0" fillId="12" fontId="16" numFmtId="0" xfId="0" applyAlignment="1" applyFont="1">
      <alignment horizontal="left" shrinkToFit="0" wrapText="1"/>
    </xf>
    <xf borderId="7" fillId="13" fontId="6" numFmtId="164" xfId="0" applyAlignment="1" applyBorder="1" applyFill="1" applyFont="1" applyNumberFormat="1">
      <alignment horizontal="center" shrinkToFit="0" vertical="center" wrapText="1"/>
    </xf>
    <xf borderId="7" fillId="13" fontId="15" numFmtId="0" xfId="0" applyBorder="1" applyFont="1"/>
    <xf borderId="7" fillId="14" fontId="6" numFmtId="164" xfId="0" applyAlignment="1" applyBorder="1" applyFill="1" applyFont="1" applyNumberFormat="1">
      <alignment horizontal="center" shrinkToFit="0" vertical="center" wrapText="1"/>
    </xf>
    <xf borderId="7" fillId="14" fontId="15" numFmtId="0" xfId="0" applyBorder="1" applyFont="1"/>
    <xf borderId="7" fillId="15" fontId="6" numFmtId="164" xfId="0" applyAlignment="1" applyBorder="1" applyFill="1" applyFont="1" applyNumberFormat="1">
      <alignment horizontal="center" shrinkToFit="0" vertical="center" wrapText="1"/>
    </xf>
    <xf borderId="7" fillId="15" fontId="15" numFmtId="0" xfId="0" applyBorder="1" applyFont="1"/>
    <xf borderId="7" fillId="3" fontId="6" numFmtId="164" xfId="0" applyAlignment="1" applyBorder="1" applyFont="1" applyNumberFormat="1">
      <alignment horizontal="center" shrinkToFit="0" vertical="center" wrapText="1"/>
    </xf>
    <xf borderId="7" fillId="3" fontId="15" numFmtId="0" xfId="0" applyBorder="1" applyFont="1"/>
    <xf borderId="0" fillId="5" fontId="17" numFmtId="0" xfId="0" applyAlignment="1" applyFont="1">
      <alignment horizontal="right" shrinkToFit="0" vertical="center" wrapText="1"/>
    </xf>
    <xf borderId="8" fillId="2" fontId="18" numFmtId="164" xfId="0" applyAlignment="1" applyBorder="1" applyFont="1" applyNumberFormat="1">
      <alignment horizontal="center" shrinkToFit="0" vertical="center" wrapText="1"/>
    </xf>
    <xf borderId="8" fillId="2" fontId="19" numFmtId="0" xfId="0" applyBorder="1" applyFont="1"/>
    <xf borderId="1" fillId="5" fontId="17" numFmtId="0" xfId="0" applyAlignment="1" applyBorder="1" applyFont="1">
      <alignment horizontal="right" shrinkToFit="0" vertical="center" wrapText="1"/>
    </xf>
    <xf borderId="8" fillId="5" fontId="17" numFmtId="164" xfId="0" applyAlignment="1" applyBorder="1" applyFont="1" applyNumberFormat="1">
      <alignment horizontal="center" shrinkToFit="0" vertical="center" wrapText="1"/>
    </xf>
    <xf borderId="8" fillId="5" fontId="19" numFmtId="0" xfId="0" applyBorder="1" applyFont="1"/>
    <xf borderId="1" fillId="2" fontId="20" numFmtId="0" xfId="0" applyAlignment="1" applyBorder="1" applyFont="1">
      <alignment horizontal="right" readingOrder="0" shrinkToFit="0" vertical="center" wrapText="1"/>
    </xf>
    <xf borderId="8" fillId="2" fontId="1" numFmtId="164" xfId="0" applyAlignment="1" applyBorder="1" applyFont="1" applyNumberFormat="1">
      <alignment horizontal="center" shrinkToFit="0" vertical="center" wrapText="1"/>
    </xf>
    <xf borderId="4" fillId="6" fontId="6" numFmtId="0" xfId="0" applyAlignment="1" applyBorder="1" applyFont="1">
      <alignment horizontal="left" shrinkToFit="0" vertical="center" wrapText="1"/>
    </xf>
    <xf borderId="1" fillId="7" fontId="8" numFmtId="0" xfId="0" applyAlignment="1" applyBorder="1" applyFont="1">
      <alignment horizontal="left" readingOrder="0" shrinkToFit="0" vertical="center" wrapText="1"/>
    </xf>
    <xf borderId="1" fillId="2" fontId="20" numFmtId="0" xfId="0" applyAlignment="1" applyBorder="1" applyFont="1">
      <alignment horizontal="center" shrinkToFit="0" vertical="center" wrapText="1"/>
    </xf>
    <xf borderId="4" fillId="9" fontId="4" numFmtId="0" xfId="0" applyAlignment="1" applyBorder="1" applyFont="1">
      <alignment horizontal="center" shrinkToFit="0" vertical="center" wrapText="1"/>
    </xf>
    <xf borderId="7" fillId="5" fontId="21" numFmtId="0" xfId="0" applyAlignment="1" applyBorder="1" applyFont="1">
      <alignment horizontal="center" shrinkToFit="0" vertical="center" wrapText="1"/>
    </xf>
    <xf borderId="7" fillId="8" fontId="22" numFmtId="0" xfId="0" applyAlignment="1" applyBorder="1" applyFont="1">
      <alignment horizontal="center" shrinkToFit="0" vertical="center" wrapText="1"/>
    </xf>
    <xf borderId="7" fillId="8" fontId="22" numFmtId="0" xfId="0" applyAlignment="1" applyBorder="1" applyFont="1">
      <alignment horizontal="left" shrinkToFit="0" vertical="center" wrapText="1"/>
    </xf>
    <xf borderId="7" fillId="6" fontId="22" numFmtId="0" xfId="0" applyAlignment="1" applyBorder="1" applyFont="1">
      <alignment horizontal="center" shrinkToFit="0" vertical="center" wrapText="1"/>
    </xf>
    <xf borderId="7" fillId="6" fontId="2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2.0"/>
    <col customWidth="1" min="3" max="3" width="42.0"/>
    <col customWidth="1" min="4" max="5" width="20.0"/>
    <col customWidth="1" min="6" max="6" width="8.71"/>
  </cols>
  <sheetData>
    <row r="1" ht="36.0" customHeight="1">
      <c r="B1" s="1" t="s">
        <v>0</v>
      </c>
      <c r="C1" s="2"/>
      <c r="D1" s="2"/>
      <c r="E1" s="3"/>
    </row>
    <row r="2" ht="24.0" customHeight="1">
      <c r="B2" s="4" t="s">
        <v>1</v>
      </c>
      <c r="C2" s="5"/>
      <c r="D2" s="5"/>
      <c r="E2" s="6"/>
    </row>
    <row r="3" ht="18.0" customHeight="1">
      <c r="B3" s="7" t="s">
        <v>2</v>
      </c>
      <c r="C3" s="5"/>
      <c r="D3" s="5"/>
      <c r="E3" s="6"/>
    </row>
    <row r="5" ht="21.75" customHeight="1">
      <c r="B5" s="8" t="s">
        <v>3</v>
      </c>
      <c r="C5" s="5"/>
      <c r="D5" s="5"/>
      <c r="E5" s="6"/>
    </row>
    <row r="6" ht="19.5" customHeight="1">
      <c r="B6" s="9" t="s">
        <v>4</v>
      </c>
      <c r="C6" s="10" t="s">
        <v>5</v>
      </c>
      <c r="D6" s="5"/>
      <c r="E6" s="6"/>
    </row>
    <row r="7" ht="19.5" customHeight="1">
      <c r="B7" s="9" t="s">
        <v>6</v>
      </c>
      <c r="C7" s="10" t="s">
        <v>7</v>
      </c>
      <c r="D7" s="5"/>
      <c r="E7" s="6"/>
    </row>
    <row r="8" ht="19.5" customHeight="1">
      <c r="B8" s="9" t="s">
        <v>8</v>
      </c>
      <c r="C8" s="10" t="s">
        <v>9</v>
      </c>
      <c r="D8" s="5"/>
      <c r="E8" s="6"/>
    </row>
    <row r="9" ht="19.5" customHeight="1">
      <c r="B9" s="9" t="s">
        <v>10</v>
      </c>
      <c r="C9" s="10" t="s">
        <v>11</v>
      </c>
      <c r="D9" s="5"/>
      <c r="E9" s="6"/>
    </row>
    <row r="10" ht="19.5" customHeight="1">
      <c r="B10" s="9" t="s">
        <v>12</v>
      </c>
      <c r="C10" s="10" t="s">
        <v>13</v>
      </c>
      <c r="D10" s="5"/>
      <c r="E10" s="6"/>
    </row>
    <row r="11" ht="19.5" customHeight="1">
      <c r="B11" s="9" t="s">
        <v>14</v>
      </c>
      <c r="C11" s="10" t="s">
        <v>15</v>
      </c>
      <c r="D11" s="5"/>
      <c r="E11" s="6"/>
    </row>
    <row r="12" ht="19.5" customHeight="1">
      <c r="B12" s="9" t="s">
        <v>16</v>
      </c>
      <c r="C12" s="10" t="s">
        <v>17</v>
      </c>
      <c r="D12" s="5"/>
      <c r="E12" s="6"/>
    </row>
    <row r="14" ht="21.75" customHeight="1">
      <c r="B14" s="11" t="s">
        <v>18</v>
      </c>
      <c r="C14" s="2"/>
      <c r="D14" s="2"/>
      <c r="E14" s="3"/>
    </row>
    <row r="15" ht="21.75" customHeight="1">
      <c r="B15" s="9" t="s">
        <v>19</v>
      </c>
      <c r="C15" s="12"/>
      <c r="D15" s="2"/>
      <c r="E15" s="3"/>
    </row>
    <row r="16" ht="21.75" customHeight="1">
      <c r="B16" s="9" t="s">
        <v>20</v>
      </c>
      <c r="C16" s="12"/>
      <c r="D16" s="2"/>
      <c r="E16" s="3"/>
    </row>
    <row r="17" ht="21.75" customHeight="1">
      <c r="B17" s="9" t="s">
        <v>21</v>
      </c>
      <c r="C17" s="12"/>
      <c r="D17" s="2"/>
      <c r="E17" s="3"/>
    </row>
    <row r="18" ht="21.75" customHeight="1">
      <c r="B18" s="9" t="s">
        <v>22</v>
      </c>
      <c r="C18" s="12"/>
      <c r="D18" s="2"/>
      <c r="E18" s="3"/>
    </row>
    <row r="19" ht="21.75" customHeight="1">
      <c r="B19" s="9" t="s">
        <v>23</v>
      </c>
      <c r="C19" s="12"/>
      <c r="D19" s="2"/>
      <c r="E19" s="3"/>
    </row>
    <row r="20" ht="21.75" customHeight="1">
      <c r="B20" s="9" t="s">
        <v>10</v>
      </c>
      <c r="C20" s="12"/>
      <c r="D20" s="2"/>
      <c r="E20" s="3"/>
    </row>
    <row r="21" ht="21.75" customHeight="1">
      <c r="B21" s="9" t="s">
        <v>24</v>
      </c>
      <c r="C21" s="12"/>
      <c r="D21" s="2"/>
      <c r="E21" s="3"/>
    </row>
    <row r="22" ht="21.75" customHeight="1">
      <c r="B22" s="9" t="s">
        <v>14</v>
      </c>
      <c r="C22" s="12"/>
      <c r="D22" s="2"/>
      <c r="E22" s="3"/>
    </row>
    <row r="23" ht="21.75" customHeight="1">
      <c r="B23" s="9" t="s">
        <v>12</v>
      </c>
      <c r="C23" s="12"/>
      <c r="D23" s="2"/>
      <c r="E23" s="3"/>
    </row>
    <row r="24" ht="21.75" customHeight="1">
      <c r="B24" s="9" t="s">
        <v>25</v>
      </c>
      <c r="C24" s="12"/>
      <c r="D24" s="2"/>
      <c r="E24" s="3"/>
    </row>
    <row r="25" ht="21.75" customHeight="1">
      <c r="B25" s="9" t="s">
        <v>26</v>
      </c>
      <c r="C25" s="12"/>
      <c r="D25" s="2"/>
      <c r="E25" s="3"/>
    </row>
    <row r="26" ht="21.75" customHeight="1">
      <c r="B26" s="9" t="s">
        <v>27</v>
      </c>
      <c r="C26" s="12"/>
      <c r="D26" s="2"/>
      <c r="E26" s="3"/>
    </row>
    <row r="27" ht="21.75" customHeight="1">
      <c r="B27" s="9" t="s">
        <v>28</v>
      </c>
      <c r="C27" s="12" t="s">
        <v>29</v>
      </c>
      <c r="D27" s="2"/>
      <c r="E27" s="3"/>
    </row>
    <row r="28" ht="15.75" customHeight="1"/>
    <row r="29" ht="21.75" customHeight="1">
      <c r="B29" s="8" t="s">
        <v>30</v>
      </c>
      <c r="C29" s="5"/>
      <c r="D29" s="5"/>
      <c r="E29" s="6"/>
    </row>
    <row r="30" ht="39.75" customHeight="1">
      <c r="B30" s="13" t="s">
        <v>31</v>
      </c>
      <c r="C30" s="5"/>
      <c r="D30" s="5"/>
      <c r="E30" s="6"/>
    </row>
    <row r="31" ht="15.75" customHeight="1"/>
    <row r="32" ht="21.75" customHeight="1">
      <c r="B32" s="14" t="s">
        <v>32</v>
      </c>
      <c r="C32" s="5"/>
      <c r="D32" s="5"/>
      <c r="E32" s="6"/>
    </row>
    <row r="33" ht="21.75" customHeight="1">
      <c r="B33" s="15" t="s">
        <v>33</v>
      </c>
      <c r="C33" s="15" t="s">
        <v>34</v>
      </c>
      <c r="D33" s="15" t="s">
        <v>35</v>
      </c>
      <c r="E33" s="15" t="s">
        <v>36</v>
      </c>
    </row>
    <row r="34" ht="51.0" customHeight="1">
      <c r="B34" s="16" t="s">
        <v>37</v>
      </c>
      <c r="C34" s="17" t="s">
        <v>38</v>
      </c>
      <c r="D34" s="17" t="s">
        <v>39</v>
      </c>
      <c r="E34" s="17" t="s">
        <v>40</v>
      </c>
    </row>
    <row r="35" ht="51.0" customHeight="1">
      <c r="B35" s="18" t="s">
        <v>41</v>
      </c>
      <c r="C35" s="19" t="s">
        <v>42</v>
      </c>
      <c r="D35" s="19" t="s">
        <v>43</v>
      </c>
      <c r="E35" s="19" t="s">
        <v>44</v>
      </c>
    </row>
    <row r="36" ht="51.0" customHeight="1">
      <c r="B36" s="16" t="s">
        <v>45</v>
      </c>
      <c r="C36" s="17" t="s">
        <v>46</v>
      </c>
      <c r="D36" s="17" t="s">
        <v>47</v>
      </c>
      <c r="E36" s="17" t="s">
        <v>48</v>
      </c>
    </row>
    <row r="37" ht="51.0" customHeight="1">
      <c r="B37" s="18" t="s">
        <v>49</v>
      </c>
      <c r="C37" s="19" t="s">
        <v>50</v>
      </c>
      <c r="D37" s="19" t="s">
        <v>51</v>
      </c>
      <c r="E37" s="19" t="s">
        <v>52</v>
      </c>
    </row>
    <row r="38" ht="51.0" customHeight="1">
      <c r="B38" s="16" t="s">
        <v>53</v>
      </c>
      <c r="C38" s="17" t="s">
        <v>54</v>
      </c>
      <c r="D38" s="17" t="s">
        <v>55</v>
      </c>
      <c r="E38" s="17" t="s">
        <v>56</v>
      </c>
    </row>
    <row r="39" ht="51.0" customHeight="1">
      <c r="B39" s="18" t="s">
        <v>57</v>
      </c>
      <c r="C39" s="19" t="s">
        <v>58</v>
      </c>
      <c r="D39" s="19" t="s">
        <v>59</v>
      </c>
      <c r="E39" s="19" t="s">
        <v>60</v>
      </c>
    </row>
    <row r="40" ht="51.0" customHeight="1">
      <c r="B40" s="16" t="s">
        <v>61</v>
      </c>
      <c r="C40" s="20" t="s">
        <v>62</v>
      </c>
      <c r="D40" s="17" t="s">
        <v>39</v>
      </c>
      <c r="E40" s="17" t="s">
        <v>63</v>
      </c>
    </row>
    <row r="41" ht="51.0" customHeight="1">
      <c r="B41" s="18" t="s">
        <v>64</v>
      </c>
      <c r="C41" s="19" t="s">
        <v>65</v>
      </c>
      <c r="D41" s="19" t="s">
        <v>66</v>
      </c>
      <c r="E41" s="19" t="s">
        <v>67</v>
      </c>
    </row>
    <row r="42" ht="51.0" customHeight="1">
      <c r="B42" s="16" t="s">
        <v>64</v>
      </c>
      <c r="C42" s="17" t="s">
        <v>68</v>
      </c>
      <c r="D42" s="17" t="s">
        <v>69</v>
      </c>
      <c r="E42" s="17" t="s">
        <v>70</v>
      </c>
    </row>
    <row r="43" ht="15.75" customHeight="1"/>
    <row r="44" ht="43.5" customHeight="1">
      <c r="B44" s="21" t="s">
        <v>71</v>
      </c>
      <c r="C44" s="5"/>
      <c r="D44" s="5"/>
      <c r="E44" s="6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">
    <mergeCell ref="B1:E1"/>
    <mergeCell ref="B2:E2"/>
    <mergeCell ref="B3:E3"/>
    <mergeCell ref="B5:E5"/>
    <mergeCell ref="C6:E6"/>
    <mergeCell ref="C7:E7"/>
    <mergeCell ref="C8:E8"/>
    <mergeCell ref="C9:E9"/>
    <mergeCell ref="C10:E10"/>
    <mergeCell ref="C11:E11"/>
    <mergeCell ref="C12:E12"/>
    <mergeCell ref="B14:E14"/>
    <mergeCell ref="C15:E15"/>
    <mergeCell ref="C16:E16"/>
    <mergeCell ref="C24:E24"/>
    <mergeCell ref="C25:E25"/>
    <mergeCell ref="C26:E26"/>
    <mergeCell ref="C27:E27"/>
    <mergeCell ref="B29:E29"/>
    <mergeCell ref="B30:E30"/>
    <mergeCell ref="B32:E32"/>
    <mergeCell ref="B44:E44"/>
    <mergeCell ref="C17:E17"/>
    <mergeCell ref="C18:E18"/>
    <mergeCell ref="C19:E19"/>
    <mergeCell ref="C20:E20"/>
    <mergeCell ref="C21:E21"/>
    <mergeCell ref="C22:E22"/>
    <mergeCell ref="C23:E23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3.0"/>
    <col customWidth="1" min="2" max="2" width="8.0"/>
    <col customWidth="1" min="3" max="3" width="18.0"/>
    <col customWidth="1" min="4" max="4" width="31.43"/>
    <col customWidth="1" min="5" max="5" width="32.0"/>
    <col customWidth="1" min="6" max="6" width="20.0"/>
    <col customWidth="1" min="7" max="9" width="18.0"/>
    <col customWidth="1" min="10" max="10" width="26.86"/>
  </cols>
  <sheetData>
    <row r="1" ht="31.5" customHeight="1">
      <c r="B1" s="1" t="s">
        <v>72</v>
      </c>
      <c r="C1" s="2"/>
      <c r="D1" s="2"/>
      <c r="E1" s="2"/>
      <c r="F1" s="2"/>
      <c r="G1" s="2"/>
      <c r="H1" s="2"/>
      <c r="I1" s="3"/>
    </row>
    <row r="2" ht="21.75" customHeight="1">
      <c r="B2" s="4" t="s">
        <v>73</v>
      </c>
      <c r="C2" s="5"/>
      <c r="D2" s="5"/>
      <c r="E2" s="5"/>
      <c r="F2" s="5"/>
      <c r="G2" s="5"/>
      <c r="H2" s="5"/>
      <c r="I2" s="6"/>
    </row>
    <row r="3" ht="19.5" customHeight="1">
      <c r="B3" s="22" t="s">
        <v>74</v>
      </c>
      <c r="C3" s="5"/>
      <c r="D3" s="5"/>
      <c r="E3" s="5"/>
      <c r="F3" s="5"/>
      <c r="G3" s="5"/>
      <c r="H3" s="5"/>
      <c r="I3" s="6"/>
    </row>
    <row r="5" ht="36.0" customHeight="1">
      <c r="B5" s="23" t="s">
        <v>75</v>
      </c>
      <c r="C5" s="23" t="s">
        <v>76</v>
      </c>
      <c r="D5" s="24" t="s">
        <v>34</v>
      </c>
      <c r="E5" s="23" t="s">
        <v>77</v>
      </c>
      <c r="F5" s="23" t="s">
        <v>78</v>
      </c>
      <c r="G5" s="23" t="s">
        <v>79</v>
      </c>
      <c r="H5" s="25" t="s">
        <v>80</v>
      </c>
      <c r="I5" s="24" t="s">
        <v>81</v>
      </c>
      <c r="J5" s="23" t="s">
        <v>82</v>
      </c>
    </row>
    <row r="6" ht="33.75" customHeight="1">
      <c r="B6" s="26" t="s">
        <v>37</v>
      </c>
      <c r="C6" s="27" t="s">
        <v>83</v>
      </c>
      <c r="D6" s="28" t="s">
        <v>84</v>
      </c>
      <c r="E6" s="29" t="s">
        <v>85</v>
      </c>
      <c r="F6" s="27" t="s">
        <v>86</v>
      </c>
      <c r="G6" s="26">
        <v>1.0</v>
      </c>
      <c r="H6" s="30"/>
      <c r="I6" s="31" t="str">
        <f t="shared" ref="I6:I31" si="1">IF(H6="","",H6)</f>
        <v/>
      </c>
      <c r="J6" s="32" t="s">
        <v>87</v>
      </c>
    </row>
    <row r="7" ht="33.75" customHeight="1">
      <c r="B7" s="26" t="s">
        <v>37</v>
      </c>
      <c r="C7" s="27" t="s">
        <v>88</v>
      </c>
      <c r="D7" s="28" t="s">
        <v>89</v>
      </c>
      <c r="E7" s="29" t="s">
        <v>90</v>
      </c>
      <c r="F7" s="27" t="s">
        <v>86</v>
      </c>
      <c r="G7" s="26">
        <v>1.0</v>
      </c>
      <c r="H7" s="30"/>
      <c r="I7" s="33" t="str">
        <f t="shared" si="1"/>
        <v/>
      </c>
      <c r="J7" s="34" t="s">
        <v>87</v>
      </c>
    </row>
    <row r="8" ht="33.75" customHeight="1">
      <c r="B8" s="26" t="s">
        <v>37</v>
      </c>
      <c r="C8" s="27" t="s">
        <v>91</v>
      </c>
      <c r="D8" s="28" t="s">
        <v>92</v>
      </c>
      <c r="E8" s="29" t="s">
        <v>93</v>
      </c>
      <c r="F8" s="27" t="s">
        <v>86</v>
      </c>
      <c r="G8" s="26">
        <v>1.0</v>
      </c>
      <c r="H8" s="30"/>
      <c r="I8" s="33" t="str">
        <f t="shared" si="1"/>
        <v/>
      </c>
      <c r="J8" s="34" t="s">
        <v>87</v>
      </c>
    </row>
    <row r="9" ht="33.75" customHeight="1">
      <c r="B9" s="26" t="s">
        <v>41</v>
      </c>
      <c r="C9" s="27" t="s">
        <v>94</v>
      </c>
      <c r="D9" s="28" t="s">
        <v>95</v>
      </c>
      <c r="E9" s="29" t="s">
        <v>96</v>
      </c>
      <c r="F9" s="27" t="s">
        <v>86</v>
      </c>
      <c r="G9" s="26">
        <v>1.0</v>
      </c>
      <c r="H9" s="30"/>
      <c r="I9" s="33" t="str">
        <f t="shared" si="1"/>
        <v/>
      </c>
      <c r="J9" s="34" t="s">
        <v>87</v>
      </c>
    </row>
    <row r="10" ht="33.75" customHeight="1">
      <c r="B10" s="26" t="s">
        <v>41</v>
      </c>
      <c r="C10" s="27" t="s">
        <v>97</v>
      </c>
      <c r="D10" s="28" t="s">
        <v>98</v>
      </c>
      <c r="E10" s="29" t="s">
        <v>99</v>
      </c>
      <c r="F10" s="27" t="s">
        <v>86</v>
      </c>
      <c r="G10" s="26">
        <v>2.0</v>
      </c>
      <c r="H10" s="30"/>
      <c r="I10" s="35" t="str">
        <f t="shared" si="1"/>
        <v/>
      </c>
      <c r="J10" s="36" t="s">
        <v>87</v>
      </c>
    </row>
    <row r="11" ht="33.75" customHeight="1">
      <c r="B11" s="26" t="s">
        <v>41</v>
      </c>
      <c r="C11" s="27" t="s">
        <v>100</v>
      </c>
      <c r="D11" s="28" t="s">
        <v>101</v>
      </c>
      <c r="E11" s="29" t="s">
        <v>102</v>
      </c>
      <c r="F11" s="27" t="s">
        <v>86</v>
      </c>
      <c r="G11" s="26">
        <v>1.0</v>
      </c>
      <c r="H11" s="30"/>
      <c r="I11" s="35" t="str">
        <f t="shared" si="1"/>
        <v/>
      </c>
      <c r="J11" s="36" t="s">
        <v>87</v>
      </c>
    </row>
    <row r="12" ht="33.75" customHeight="1">
      <c r="B12" s="26" t="s">
        <v>41</v>
      </c>
      <c r="C12" s="27" t="s">
        <v>103</v>
      </c>
      <c r="D12" s="28" t="s">
        <v>104</v>
      </c>
      <c r="E12" s="29" t="s">
        <v>105</v>
      </c>
      <c r="F12" s="27" t="s">
        <v>86</v>
      </c>
      <c r="G12" s="26">
        <v>1.0</v>
      </c>
      <c r="H12" s="30"/>
      <c r="I12" s="35" t="str">
        <f t="shared" si="1"/>
        <v/>
      </c>
      <c r="J12" s="36" t="s">
        <v>87</v>
      </c>
    </row>
    <row r="13" ht="33.75" customHeight="1">
      <c r="B13" s="26" t="s">
        <v>41</v>
      </c>
      <c r="C13" s="27" t="s">
        <v>106</v>
      </c>
      <c r="D13" s="28" t="s">
        <v>107</v>
      </c>
      <c r="E13" s="29" t="s">
        <v>108</v>
      </c>
      <c r="F13" s="27" t="s">
        <v>109</v>
      </c>
      <c r="G13" s="26" t="s">
        <v>110</v>
      </c>
      <c r="H13" s="30"/>
      <c r="I13" s="35" t="str">
        <f t="shared" si="1"/>
        <v/>
      </c>
      <c r="J13" s="36" t="s">
        <v>87</v>
      </c>
    </row>
    <row r="14" ht="33.75" customHeight="1">
      <c r="B14" s="26" t="s">
        <v>41</v>
      </c>
      <c r="C14" s="27" t="s">
        <v>111</v>
      </c>
      <c r="D14" s="28" t="s">
        <v>112</v>
      </c>
      <c r="E14" s="29" t="s">
        <v>113</v>
      </c>
      <c r="F14" s="27" t="s">
        <v>86</v>
      </c>
      <c r="G14" s="26">
        <v>1.0</v>
      </c>
      <c r="H14" s="30"/>
      <c r="I14" s="35" t="str">
        <f t="shared" si="1"/>
        <v/>
      </c>
      <c r="J14" s="36" t="s">
        <v>87</v>
      </c>
    </row>
    <row r="15" ht="33.75" customHeight="1">
      <c r="B15" s="26" t="s">
        <v>41</v>
      </c>
      <c r="C15" s="27" t="s">
        <v>114</v>
      </c>
      <c r="D15" s="28" t="s">
        <v>115</v>
      </c>
      <c r="E15" s="29" t="s">
        <v>116</v>
      </c>
      <c r="F15" s="27" t="s">
        <v>86</v>
      </c>
      <c r="G15" s="26">
        <v>1.0</v>
      </c>
      <c r="H15" s="30"/>
      <c r="I15" s="35" t="str">
        <f t="shared" si="1"/>
        <v/>
      </c>
      <c r="J15" s="36" t="s">
        <v>87</v>
      </c>
    </row>
    <row r="16" ht="33.75" customHeight="1">
      <c r="B16" s="26" t="s">
        <v>41</v>
      </c>
      <c r="C16" s="27" t="s">
        <v>117</v>
      </c>
      <c r="D16" s="28" t="s">
        <v>118</v>
      </c>
      <c r="E16" s="29" t="s">
        <v>119</v>
      </c>
      <c r="F16" s="27" t="s">
        <v>86</v>
      </c>
      <c r="G16" s="26">
        <v>1.0</v>
      </c>
      <c r="H16" s="30"/>
      <c r="I16" s="35" t="str">
        <f t="shared" si="1"/>
        <v/>
      </c>
      <c r="J16" s="36" t="s">
        <v>87</v>
      </c>
    </row>
    <row r="17" ht="33.75" customHeight="1">
      <c r="B17" s="26" t="s">
        <v>41</v>
      </c>
      <c r="C17" s="27" t="s">
        <v>120</v>
      </c>
      <c r="D17" s="28" t="s">
        <v>121</v>
      </c>
      <c r="E17" s="29" t="s">
        <v>122</v>
      </c>
      <c r="F17" s="27" t="s">
        <v>86</v>
      </c>
      <c r="G17" s="26">
        <v>1.0</v>
      </c>
      <c r="H17" s="30"/>
      <c r="I17" s="35" t="str">
        <f t="shared" si="1"/>
        <v/>
      </c>
      <c r="J17" s="36" t="s">
        <v>87</v>
      </c>
    </row>
    <row r="18" ht="33.75" customHeight="1">
      <c r="B18" s="26" t="s">
        <v>45</v>
      </c>
      <c r="C18" s="27" t="s">
        <v>123</v>
      </c>
      <c r="D18" s="28" t="s">
        <v>124</v>
      </c>
      <c r="E18" s="29" t="s">
        <v>125</v>
      </c>
      <c r="F18" s="27" t="s">
        <v>86</v>
      </c>
      <c r="G18" s="26">
        <v>1.0</v>
      </c>
      <c r="H18" s="30"/>
      <c r="I18" s="35" t="str">
        <f t="shared" si="1"/>
        <v/>
      </c>
      <c r="J18" s="36" t="s">
        <v>87</v>
      </c>
    </row>
    <row r="19" ht="33.75" customHeight="1">
      <c r="B19" s="26" t="s">
        <v>45</v>
      </c>
      <c r="C19" s="27" t="s">
        <v>126</v>
      </c>
      <c r="D19" s="28" t="s">
        <v>127</v>
      </c>
      <c r="E19" s="29" t="s">
        <v>128</v>
      </c>
      <c r="F19" s="27" t="s">
        <v>109</v>
      </c>
      <c r="G19" s="26">
        <v>26.0</v>
      </c>
      <c r="H19" s="30"/>
      <c r="I19" s="35" t="str">
        <f t="shared" si="1"/>
        <v/>
      </c>
      <c r="J19" s="36" t="s">
        <v>87</v>
      </c>
    </row>
    <row r="20" ht="33.75" customHeight="1">
      <c r="B20" s="26" t="s">
        <v>45</v>
      </c>
      <c r="C20" s="27" t="s">
        <v>129</v>
      </c>
      <c r="D20" s="28" t="s">
        <v>130</v>
      </c>
      <c r="E20" s="37"/>
      <c r="F20" s="37"/>
      <c r="G20" s="37"/>
      <c r="H20" s="30"/>
      <c r="I20" s="35" t="str">
        <f t="shared" si="1"/>
        <v/>
      </c>
      <c r="J20" s="36" t="s">
        <v>87</v>
      </c>
    </row>
    <row r="21" ht="33.75" customHeight="1">
      <c r="B21" s="26" t="s">
        <v>45</v>
      </c>
      <c r="C21" s="27" t="s">
        <v>131</v>
      </c>
      <c r="D21" s="28" t="s">
        <v>98</v>
      </c>
      <c r="E21" s="29" t="s">
        <v>99</v>
      </c>
      <c r="F21" s="27" t="s">
        <v>86</v>
      </c>
      <c r="G21" s="26">
        <v>2.0</v>
      </c>
      <c r="H21" s="30"/>
      <c r="I21" s="38" t="str">
        <f t="shared" si="1"/>
        <v/>
      </c>
      <c r="J21" s="39" t="s">
        <v>87</v>
      </c>
    </row>
    <row r="22" ht="33.75" customHeight="1">
      <c r="B22" s="26" t="s">
        <v>45</v>
      </c>
      <c r="C22" s="27" t="s">
        <v>132</v>
      </c>
      <c r="D22" s="28" t="s">
        <v>133</v>
      </c>
      <c r="E22" s="29" t="s">
        <v>134</v>
      </c>
      <c r="F22" s="27" t="s">
        <v>135</v>
      </c>
      <c r="G22" s="26">
        <v>41.0</v>
      </c>
      <c r="H22" s="30"/>
      <c r="I22" s="38" t="str">
        <f t="shared" si="1"/>
        <v/>
      </c>
      <c r="J22" s="39" t="s">
        <v>87</v>
      </c>
    </row>
    <row r="23" ht="33.75" customHeight="1">
      <c r="B23" s="26" t="s">
        <v>45</v>
      </c>
      <c r="C23" s="27" t="s">
        <v>136</v>
      </c>
      <c r="D23" s="28" t="s">
        <v>137</v>
      </c>
      <c r="E23" s="29" t="s">
        <v>138</v>
      </c>
      <c r="F23" s="27" t="s">
        <v>86</v>
      </c>
      <c r="G23" s="26">
        <v>1.0</v>
      </c>
      <c r="H23" s="30"/>
      <c r="I23" s="38" t="str">
        <f t="shared" si="1"/>
        <v/>
      </c>
      <c r="J23" s="39" t="s">
        <v>87</v>
      </c>
    </row>
    <row r="24" ht="33.75" customHeight="1">
      <c r="B24" s="26" t="s">
        <v>45</v>
      </c>
      <c r="C24" s="27" t="s">
        <v>139</v>
      </c>
      <c r="D24" s="28" t="s">
        <v>140</v>
      </c>
      <c r="E24" s="29" t="s">
        <v>141</v>
      </c>
      <c r="F24" s="27" t="s">
        <v>109</v>
      </c>
      <c r="G24" s="26">
        <v>5.0</v>
      </c>
      <c r="H24" s="30"/>
      <c r="I24" s="38" t="str">
        <f t="shared" si="1"/>
        <v/>
      </c>
      <c r="J24" s="39" t="s">
        <v>87</v>
      </c>
    </row>
    <row r="25" ht="33.75" customHeight="1">
      <c r="B25" s="26" t="s">
        <v>49</v>
      </c>
      <c r="C25" s="27" t="s">
        <v>142</v>
      </c>
      <c r="D25" s="28" t="s">
        <v>143</v>
      </c>
      <c r="E25" s="29" t="s">
        <v>144</v>
      </c>
      <c r="F25" s="27" t="s">
        <v>135</v>
      </c>
      <c r="G25" s="26" t="s">
        <v>145</v>
      </c>
      <c r="H25" s="30"/>
      <c r="I25" s="38" t="str">
        <f t="shared" si="1"/>
        <v/>
      </c>
      <c r="J25" s="39" t="s">
        <v>87</v>
      </c>
    </row>
    <row r="26" ht="33.75" customHeight="1">
      <c r="B26" s="26" t="s">
        <v>49</v>
      </c>
      <c r="C26" s="27" t="s">
        <v>146</v>
      </c>
      <c r="D26" s="28" t="s">
        <v>147</v>
      </c>
      <c r="E26" s="29" t="s">
        <v>148</v>
      </c>
      <c r="F26" s="27" t="s">
        <v>135</v>
      </c>
      <c r="G26" s="26" t="s">
        <v>145</v>
      </c>
      <c r="H26" s="30"/>
      <c r="I26" s="40" t="str">
        <f t="shared" si="1"/>
        <v/>
      </c>
      <c r="J26" s="41" t="s">
        <v>87</v>
      </c>
    </row>
    <row r="27" ht="33.75" customHeight="1">
      <c r="B27" s="26" t="s">
        <v>49</v>
      </c>
      <c r="C27" s="27" t="s">
        <v>149</v>
      </c>
      <c r="D27" s="28" t="s">
        <v>150</v>
      </c>
      <c r="E27" s="29" t="s">
        <v>151</v>
      </c>
      <c r="F27" s="27" t="s">
        <v>135</v>
      </c>
      <c r="G27" s="26" t="s">
        <v>145</v>
      </c>
      <c r="H27" s="30"/>
      <c r="I27" s="40" t="str">
        <f t="shared" si="1"/>
        <v/>
      </c>
      <c r="J27" s="41" t="s">
        <v>87</v>
      </c>
    </row>
    <row r="28" ht="33.75" customHeight="1">
      <c r="B28" s="26" t="s">
        <v>49</v>
      </c>
      <c r="C28" s="27" t="s">
        <v>152</v>
      </c>
      <c r="D28" s="28" t="s">
        <v>153</v>
      </c>
      <c r="E28" s="29" t="s">
        <v>154</v>
      </c>
      <c r="F28" s="27" t="s">
        <v>86</v>
      </c>
      <c r="G28" s="26">
        <v>1.0</v>
      </c>
      <c r="H28" s="30"/>
      <c r="I28" s="40" t="str">
        <f t="shared" si="1"/>
        <v/>
      </c>
      <c r="J28" s="41" t="s">
        <v>87</v>
      </c>
    </row>
    <row r="29" ht="33.75" customHeight="1">
      <c r="B29" s="26" t="s">
        <v>53</v>
      </c>
      <c r="C29" s="27" t="s">
        <v>155</v>
      </c>
      <c r="D29" s="28" t="s">
        <v>156</v>
      </c>
      <c r="E29" s="29" t="s">
        <v>157</v>
      </c>
      <c r="F29" s="27" t="s">
        <v>109</v>
      </c>
      <c r="G29" s="26">
        <v>1.0</v>
      </c>
      <c r="H29" s="30"/>
      <c r="I29" s="40" t="str">
        <f t="shared" si="1"/>
        <v/>
      </c>
      <c r="J29" s="41" t="s">
        <v>87</v>
      </c>
    </row>
    <row r="30" ht="33.75" customHeight="1">
      <c r="B30" s="26" t="s">
        <v>53</v>
      </c>
      <c r="C30" s="27" t="s">
        <v>158</v>
      </c>
      <c r="D30" s="28" t="s">
        <v>159</v>
      </c>
      <c r="E30" s="29" t="s">
        <v>160</v>
      </c>
      <c r="F30" s="27" t="s">
        <v>86</v>
      </c>
      <c r="G30" s="26">
        <v>1.0</v>
      </c>
      <c r="H30" s="30"/>
      <c r="I30" s="42" t="str">
        <f t="shared" si="1"/>
        <v/>
      </c>
      <c r="J30" s="43" t="s">
        <v>87</v>
      </c>
    </row>
    <row r="31" ht="33.75" customHeight="1">
      <c r="B31" s="26" t="s">
        <v>53</v>
      </c>
      <c r="C31" s="27" t="s">
        <v>161</v>
      </c>
      <c r="D31" s="28" t="s">
        <v>162</v>
      </c>
      <c r="E31" s="29" t="s">
        <v>163</v>
      </c>
      <c r="F31" s="27" t="s">
        <v>86</v>
      </c>
      <c r="G31" s="26" t="s">
        <v>110</v>
      </c>
      <c r="H31" s="30"/>
      <c r="I31" s="42" t="str">
        <f t="shared" si="1"/>
        <v/>
      </c>
      <c r="J31" s="43" t="s">
        <v>87</v>
      </c>
    </row>
    <row r="32" ht="33.75" customHeight="1">
      <c r="B32" s="26" t="s">
        <v>53</v>
      </c>
      <c r="C32" s="27" t="s">
        <v>164</v>
      </c>
      <c r="D32" s="28" t="s">
        <v>165</v>
      </c>
      <c r="E32" s="29" t="s">
        <v>166</v>
      </c>
      <c r="F32" s="27" t="s">
        <v>86</v>
      </c>
      <c r="G32" s="26">
        <v>1.0</v>
      </c>
      <c r="H32" s="30"/>
      <c r="I32" s="42"/>
      <c r="J32" s="43"/>
    </row>
    <row r="33" ht="33.75" customHeight="1">
      <c r="B33" s="26" t="s">
        <v>57</v>
      </c>
      <c r="C33" s="27" t="s">
        <v>167</v>
      </c>
      <c r="D33" s="28" t="s">
        <v>168</v>
      </c>
      <c r="E33" s="29" t="s">
        <v>169</v>
      </c>
      <c r="F33" s="27" t="s">
        <v>86</v>
      </c>
      <c r="G33" s="26">
        <v>1.0</v>
      </c>
      <c r="H33" s="30"/>
      <c r="I33" s="42"/>
      <c r="J33" s="43"/>
    </row>
    <row r="34" ht="33.75" customHeight="1">
      <c r="B34" s="26" t="s">
        <v>57</v>
      </c>
      <c r="C34" s="27" t="s">
        <v>170</v>
      </c>
      <c r="D34" s="28" t="s">
        <v>171</v>
      </c>
      <c r="E34" s="29" t="s">
        <v>172</v>
      </c>
      <c r="F34" s="27" t="s">
        <v>86</v>
      </c>
      <c r="G34" s="26">
        <v>1.0</v>
      </c>
      <c r="H34" s="30"/>
      <c r="I34" s="42"/>
      <c r="J34" s="43"/>
    </row>
    <row r="35" ht="33.75" customHeight="1">
      <c r="B35" s="26" t="s">
        <v>57</v>
      </c>
      <c r="C35" s="27" t="s">
        <v>173</v>
      </c>
      <c r="D35" s="28" t="s">
        <v>174</v>
      </c>
      <c r="E35" s="29" t="s">
        <v>175</v>
      </c>
      <c r="F35" s="27" t="s">
        <v>86</v>
      </c>
      <c r="G35" s="26">
        <v>1.0</v>
      </c>
      <c r="H35" s="30"/>
      <c r="I35" s="42" t="str">
        <f t="shared" ref="I35:I37" si="2">IF(H35="","",H35)</f>
        <v/>
      </c>
      <c r="J35" s="43" t="s">
        <v>87</v>
      </c>
    </row>
    <row r="36" ht="33.75" customHeight="1">
      <c r="B36" s="26" t="s">
        <v>57</v>
      </c>
      <c r="C36" s="27" t="s">
        <v>176</v>
      </c>
      <c r="D36" s="28" t="s">
        <v>177</v>
      </c>
      <c r="E36" s="29" t="s">
        <v>178</v>
      </c>
      <c r="F36" s="27" t="s">
        <v>179</v>
      </c>
      <c r="G36" s="26" t="s">
        <v>145</v>
      </c>
      <c r="H36" s="30"/>
      <c r="I36" s="42" t="str">
        <f t="shared" si="2"/>
        <v/>
      </c>
      <c r="J36" s="43" t="s">
        <v>87</v>
      </c>
    </row>
    <row r="37" ht="33.75" customHeight="1">
      <c r="B37" s="26" t="s">
        <v>57</v>
      </c>
      <c r="C37" s="27" t="s">
        <v>180</v>
      </c>
      <c r="D37" s="28" t="s">
        <v>181</v>
      </c>
      <c r="E37" s="29" t="s">
        <v>182</v>
      </c>
      <c r="F37" s="27" t="s">
        <v>86</v>
      </c>
      <c r="G37" s="26">
        <v>1.0</v>
      </c>
      <c r="H37" s="30"/>
      <c r="I37" s="44" t="str">
        <f t="shared" si="2"/>
        <v/>
      </c>
      <c r="J37" s="45" t="s">
        <v>87</v>
      </c>
    </row>
    <row r="38" ht="33.75" customHeight="1">
      <c r="B38" s="26" t="s">
        <v>57</v>
      </c>
      <c r="C38" s="27" t="s">
        <v>183</v>
      </c>
      <c r="D38" s="28" t="s">
        <v>184</v>
      </c>
      <c r="E38" s="29" t="s">
        <v>185</v>
      </c>
      <c r="F38" s="27" t="s">
        <v>86</v>
      </c>
      <c r="G38" s="26">
        <v>1.0</v>
      </c>
      <c r="H38" s="30"/>
    </row>
    <row r="39" ht="33.75" customHeight="1">
      <c r="B39" s="26" t="s">
        <v>57</v>
      </c>
      <c r="C39" s="27" t="s">
        <v>186</v>
      </c>
      <c r="D39" s="28" t="s">
        <v>187</v>
      </c>
      <c r="E39" s="29" t="s">
        <v>188</v>
      </c>
      <c r="F39" s="27" t="s">
        <v>86</v>
      </c>
      <c r="G39" s="26">
        <v>1.0</v>
      </c>
      <c r="H39" s="30"/>
    </row>
    <row r="40" ht="24.0" customHeight="1">
      <c r="B40" s="46"/>
      <c r="C40" s="46"/>
      <c r="D40" s="46"/>
      <c r="E40" s="46"/>
      <c r="F40" s="46"/>
      <c r="G40" s="46"/>
      <c r="H40" s="47">
        <f>IFERROR(SUM(H6,H7,H8,H9,H10,H11,H12,H13,H14,H15,H16,H17,H18,H19,H20,H21,H22,H23,H24,H25,H26,H27,H28,H29,H30,H31,H35,H36,H37,H38,H39),0)</f>
        <v>0</v>
      </c>
      <c r="I40" s="48"/>
      <c r="J40" s="48"/>
    </row>
    <row r="41" ht="24.0" customHeight="1">
      <c r="B41" s="49" t="s">
        <v>189</v>
      </c>
      <c r="C41" s="2"/>
      <c r="D41" s="2"/>
      <c r="E41" s="2"/>
      <c r="F41" s="2"/>
      <c r="G41" s="3"/>
      <c r="H41" s="50">
        <f>H40*0.21</f>
        <v>0</v>
      </c>
      <c r="I41" s="51"/>
      <c r="J41" s="51"/>
    </row>
    <row r="42" ht="27.75" customHeight="1">
      <c r="B42" s="52" t="s">
        <v>190</v>
      </c>
      <c r="C42" s="2"/>
      <c r="D42" s="2"/>
      <c r="E42" s="2"/>
      <c r="F42" s="2"/>
      <c r="G42" s="3"/>
      <c r="H42" s="53">
        <f>H40+H41</f>
        <v>0</v>
      </c>
      <c r="I42" s="48"/>
      <c r="J42" s="48"/>
    </row>
    <row r="43" ht="15.75" customHeight="1"/>
    <row r="44" ht="21.75" customHeight="1">
      <c r="B44" s="54" t="s">
        <v>191</v>
      </c>
      <c r="C44" s="5"/>
      <c r="D44" s="5"/>
      <c r="E44" s="6"/>
      <c r="F44" s="12"/>
      <c r="G44" s="2"/>
      <c r="H44" s="2"/>
      <c r="I44" s="2"/>
      <c r="J44" s="3"/>
    </row>
    <row r="45" ht="21.75" customHeight="1">
      <c r="B45" s="54" t="s">
        <v>28</v>
      </c>
      <c r="C45" s="5"/>
      <c r="D45" s="5"/>
      <c r="E45" s="6"/>
      <c r="F45" s="12" t="s">
        <v>192</v>
      </c>
      <c r="G45" s="2"/>
      <c r="H45" s="2"/>
      <c r="I45" s="2"/>
      <c r="J45" s="3"/>
    </row>
    <row r="46" ht="21.75" customHeight="1">
      <c r="B46" s="54" t="s">
        <v>193</v>
      </c>
      <c r="C46" s="5"/>
      <c r="D46" s="5"/>
      <c r="E46" s="6"/>
      <c r="F46" s="55" t="s">
        <v>194</v>
      </c>
      <c r="G46" s="2"/>
      <c r="H46" s="2"/>
      <c r="I46" s="2"/>
      <c r="J46" s="3"/>
    </row>
    <row r="47" ht="21.75" customHeight="1">
      <c r="B47" s="54" t="s">
        <v>195</v>
      </c>
      <c r="C47" s="5"/>
      <c r="D47" s="5"/>
      <c r="E47" s="6"/>
      <c r="F47" s="12"/>
      <c r="G47" s="2"/>
      <c r="H47" s="2"/>
      <c r="I47" s="2"/>
      <c r="J47" s="3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3">
    <mergeCell ref="B44:E44"/>
    <mergeCell ref="B45:E45"/>
    <mergeCell ref="B46:E46"/>
    <mergeCell ref="B47:E47"/>
    <mergeCell ref="F45:J45"/>
    <mergeCell ref="F46:J46"/>
    <mergeCell ref="F47:J47"/>
    <mergeCell ref="B1:I1"/>
    <mergeCell ref="B2:I2"/>
    <mergeCell ref="B3:I3"/>
    <mergeCell ref="B41:G41"/>
    <mergeCell ref="B42:G42"/>
    <mergeCell ref="F44:J44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2.0"/>
    <col customWidth="1" min="2" max="2" width="10.0"/>
    <col customWidth="1" min="3" max="3" width="40.0"/>
    <col customWidth="1" min="4" max="4" width="15.0"/>
    <col customWidth="1" min="5" max="6" width="12.0"/>
    <col customWidth="1" min="7" max="7" width="25.0"/>
    <col customWidth="1" min="8" max="8" width="8.71"/>
  </cols>
  <sheetData>
    <row r="1" ht="27.75" customHeight="1">
      <c r="A1" s="56" t="s">
        <v>196</v>
      </c>
      <c r="B1" s="2"/>
      <c r="C1" s="2"/>
      <c r="D1" s="2"/>
      <c r="E1" s="2"/>
      <c r="F1" s="2"/>
      <c r="G1" s="2"/>
      <c r="H1" s="3"/>
    </row>
    <row r="2" ht="19.5" customHeight="1">
      <c r="A2" s="57" t="s">
        <v>197</v>
      </c>
      <c r="B2" s="5"/>
      <c r="C2" s="5"/>
      <c r="D2" s="5"/>
      <c r="E2" s="5"/>
      <c r="F2" s="5"/>
      <c r="G2" s="5"/>
      <c r="H2" s="6"/>
    </row>
    <row r="4" ht="25.5" customHeight="1">
      <c r="A4" s="58" t="s">
        <v>198</v>
      </c>
      <c r="B4" s="58" t="s">
        <v>199</v>
      </c>
      <c r="C4" s="58" t="s">
        <v>200</v>
      </c>
      <c r="D4" s="58" t="s">
        <v>201</v>
      </c>
      <c r="E4" s="58" t="s">
        <v>202</v>
      </c>
      <c r="F4" s="58" t="s">
        <v>203</v>
      </c>
      <c r="G4" s="58" t="s">
        <v>204</v>
      </c>
    </row>
    <row r="5" ht="15.75" customHeight="1">
      <c r="A5" s="59" t="s">
        <v>205</v>
      </c>
      <c r="B5" s="59" t="s">
        <v>206</v>
      </c>
      <c r="C5" s="60" t="s">
        <v>207</v>
      </c>
      <c r="D5" s="59" t="s">
        <v>208</v>
      </c>
      <c r="E5" s="59">
        <v>37.0</v>
      </c>
      <c r="F5" s="59" t="s">
        <v>209</v>
      </c>
      <c r="G5" s="60" t="s">
        <v>210</v>
      </c>
    </row>
    <row r="6" ht="15.75" customHeight="1">
      <c r="A6" s="61" t="s">
        <v>211</v>
      </c>
      <c r="B6" s="61" t="s">
        <v>212</v>
      </c>
      <c r="C6" s="62" t="s">
        <v>213</v>
      </c>
      <c r="D6" s="61" t="s">
        <v>214</v>
      </c>
      <c r="E6" s="61">
        <v>134.0</v>
      </c>
      <c r="F6" s="61" t="s">
        <v>215</v>
      </c>
      <c r="G6" s="62" t="s">
        <v>216</v>
      </c>
    </row>
    <row r="7" ht="15.75" customHeight="1">
      <c r="A7" s="59" t="s">
        <v>217</v>
      </c>
      <c r="B7" s="59" t="s">
        <v>212</v>
      </c>
      <c r="C7" s="60" t="s">
        <v>218</v>
      </c>
      <c r="D7" s="59"/>
      <c r="E7" s="59">
        <v>0.0</v>
      </c>
      <c r="F7" s="59" t="s">
        <v>219</v>
      </c>
      <c r="G7" s="60" t="s">
        <v>220</v>
      </c>
    </row>
    <row r="8" ht="15.75" customHeight="1">
      <c r="A8" s="61" t="s">
        <v>221</v>
      </c>
      <c r="B8" s="61" t="s">
        <v>212</v>
      </c>
      <c r="C8" s="62" t="s">
        <v>222</v>
      </c>
      <c r="D8" s="61"/>
      <c r="E8" s="61">
        <v>0.0</v>
      </c>
      <c r="F8" s="61" t="s">
        <v>219</v>
      </c>
      <c r="G8" s="62" t="s">
        <v>223</v>
      </c>
    </row>
    <row r="9" ht="15.75" customHeight="1">
      <c r="A9" s="59" t="s">
        <v>224</v>
      </c>
      <c r="B9" s="59" t="s">
        <v>212</v>
      </c>
      <c r="C9" s="60" t="s">
        <v>225</v>
      </c>
      <c r="D9" s="59" t="s">
        <v>226</v>
      </c>
      <c r="E9" s="59">
        <v>146.0</v>
      </c>
      <c r="F9" s="59" t="s">
        <v>227</v>
      </c>
      <c r="G9" s="60" t="s">
        <v>228</v>
      </c>
    </row>
    <row r="10" ht="15.75" customHeight="1">
      <c r="A10" s="61" t="s">
        <v>229</v>
      </c>
      <c r="B10" s="61" t="s">
        <v>212</v>
      </c>
      <c r="C10" s="62" t="s">
        <v>230</v>
      </c>
      <c r="D10" s="61" t="s">
        <v>231</v>
      </c>
      <c r="E10" s="61">
        <v>15.0</v>
      </c>
      <c r="F10" s="61" t="s">
        <v>232</v>
      </c>
      <c r="G10" s="62" t="s">
        <v>233</v>
      </c>
    </row>
    <row r="11" ht="15.75" customHeight="1">
      <c r="A11" s="59" t="s">
        <v>234</v>
      </c>
      <c r="B11" s="59" t="s">
        <v>235</v>
      </c>
      <c r="C11" s="60" t="s">
        <v>236</v>
      </c>
      <c r="D11" s="59" t="s">
        <v>237</v>
      </c>
      <c r="E11" s="59">
        <v>100.0</v>
      </c>
      <c r="F11" s="59" t="s">
        <v>238</v>
      </c>
      <c r="G11" s="60" t="s">
        <v>239</v>
      </c>
    </row>
    <row r="12" ht="15.75" customHeight="1">
      <c r="A12" s="61" t="s">
        <v>240</v>
      </c>
      <c r="B12" s="61" t="s">
        <v>235</v>
      </c>
      <c r="C12" s="62" t="s">
        <v>241</v>
      </c>
      <c r="D12" s="61" t="s">
        <v>237</v>
      </c>
      <c r="E12" s="61">
        <v>223.0</v>
      </c>
      <c r="F12" s="61" t="s">
        <v>242</v>
      </c>
      <c r="G12" s="62" t="s">
        <v>243</v>
      </c>
    </row>
    <row r="13" ht="15.75" customHeight="1">
      <c r="A13" s="59" t="s">
        <v>244</v>
      </c>
      <c r="B13" s="59" t="s">
        <v>212</v>
      </c>
      <c r="C13" s="60" t="s">
        <v>245</v>
      </c>
      <c r="D13" s="59" t="s">
        <v>246</v>
      </c>
      <c r="E13" s="59">
        <v>51.0</v>
      </c>
      <c r="F13" s="59" t="s">
        <v>247</v>
      </c>
      <c r="G13" s="60" t="s">
        <v>248</v>
      </c>
    </row>
    <row r="14" ht="15.75" customHeight="1">
      <c r="A14" s="61" t="s">
        <v>249</v>
      </c>
      <c r="B14" s="61" t="s">
        <v>212</v>
      </c>
      <c r="C14" s="62" t="s">
        <v>250</v>
      </c>
      <c r="D14" s="61" t="s">
        <v>251</v>
      </c>
      <c r="E14" s="61">
        <v>51.0</v>
      </c>
      <c r="F14" s="61" t="s">
        <v>252</v>
      </c>
      <c r="G14" s="62" t="s">
        <v>253</v>
      </c>
    </row>
    <row r="15" ht="15.75" customHeight="1">
      <c r="A15" s="59" t="s">
        <v>254</v>
      </c>
      <c r="B15" s="59" t="s">
        <v>235</v>
      </c>
      <c r="C15" s="60" t="s">
        <v>255</v>
      </c>
      <c r="D15" s="59" t="s">
        <v>256</v>
      </c>
      <c r="E15" s="59">
        <v>33.0</v>
      </c>
      <c r="F15" s="59" t="s">
        <v>257</v>
      </c>
      <c r="G15" s="60" t="s">
        <v>258</v>
      </c>
    </row>
    <row r="16" ht="15.75" customHeight="1">
      <c r="A16" s="61" t="s">
        <v>259</v>
      </c>
      <c r="B16" s="61" t="s">
        <v>212</v>
      </c>
      <c r="C16" s="62" t="s">
        <v>260</v>
      </c>
      <c r="D16" s="61" t="s">
        <v>261</v>
      </c>
      <c r="E16" s="61">
        <v>18.0</v>
      </c>
      <c r="F16" s="61" t="s">
        <v>262</v>
      </c>
      <c r="G16" s="62" t="s">
        <v>263</v>
      </c>
    </row>
    <row r="17" ht="15.75" customHeight="1">
      <c r="A17" s="59" t="s">
        <v>264</v>
      </c>
      <c r="B17" s="59" t="s">
        <v>265</v>
      </c>
      <c r="C17" s="60" t="s">
        <v>266</v>
      </c>
      <c r="D17" s="59" t="s">
        <v>267</v>
      </c>
      <c r="E17" s="59">
        <v>97.0</v>
      </c>
      <c r="F17" s="59" t="s">
        <v>268</v>
      </c>
      <c r="G17" s="60" t="s">
        <v>269</v>
      </c>
    </row>
    <row r="18" ht="15.75" customHeight="1">
      <c r="A18" s="61" t="s">
        <v>270</v>
      </c>
      <c r="B18" s="61" t="s">
        <v>271</v>
      </c>
      <c r="C18" s="62" t="s">
        <v>272</v>
      </c>
      <c r="D18" s="61" t="s">
        <v>273</v>
      </c>
      <c r="E18" s="61">
        <v>14.0</v>
      </c>
      <c r="F18" s="61" t="s">
        <v>274</v>
      </c>
      <c r="G18" s="62" t="s">
        <v>275</v>
      </c>
    </row>
    <row r="19" ht="15.75" customHeight="1">
      <c r="A19" s="59" t="s">
        <v>276</v>
      </c>
      <c r="B19" s="59" t="s">
        <v>206</v>
      </c>
      <c r="C19" s="60" t="s">
        <v>277</v>
      </c>
      <c r="D19" s="59" t="s">
        <v>278</v>
      </c>
      <c r="E19" s="59">
        <v>35.0</v>
      </c>
      <c r="F19" s="59" t="s">
        <v>279</v>
      </c>
      <c r="G19" s="60" t="s">
        <v>280</v>
      </c>
    </row>
    <row r="20" ht="15.75" customHeight="1">
      <c r="A20" s="61" t="s">
        <v>281</v>
      </c>
      <c r="B20" s="61" t="s">
        <v>206</v>
      </c>
      <c r="C20" s="62" t="s">
        <v>282</v>
      </c>
      <c r="D20" s="61" t="s">
        <v>283</v>
      </c>
      <c r="E20" s="61">
        <v>12.0</v>
      </c>
      <c r="F20" s="61" t="s">
        <v>284</v>
      </c>
      <c r="G20" s="62" t="s">
        <v>233</v>
      </c>
    </row>
    <row r="21" ht="15.75" customHeight="1">
      <c r="A21" s="59" t="s">
        <v>285</v>
      </c>
      <c r="B21" s="59" t="s">
        <v>271</v>
      </c>
      <c r="C21" s="60" t="s">
        <v>286</v>
      </c>
      <c r="D21" s="59"/>
      <c r="E21" s="59">
        <v>2.0</v>
      </c>
      <c r="F21" s="59" t="s">
        <v>287</v>
      </c>
      <c r="G21" s="60" t="s">
        <v>288</v>
      </c>
    </row>
    <row r="22" ht="15.75" customHeight="1">
      <c r="A22" s="61" t="s">
        <v>289</v>
      </c>
      <c r="B22" s="61" t="s">
        <v>271</v>
      </c>
      <c r="C22" s="62" t="s">
        <v>290</v>
      </c>
      <c r="D22" s="61"/>
      <c r="E22" s="61">
        <v>0.0</v>
      </c>
      <c r="F22" s="61" t="s">
        <v>219</v>
      </c>
      <c r="G22" s="62" t="s">
        <v>291</v>
      </c>
    </row>
    <row r="23" ht="15.75" customHeight="1">
      <c r="A23" s="59" t="s">
        <v>292</v>
      </c>
      <c r="B23" s="59" t="s">
        <v>271</v>
      </c>
      <c r="C23" s="60" t="s">
        <v>293</v>
      </c>
      <c r="D23" s="59"/>
      <c r="E23" s="59">
        <v>0.0</v>
      </c>
      <c r="F23" s="59" t="s">
        <v>219</v>
      </c>
      <c r="G23" s="60" t="s">
        <v>294</v>
      </c>
    </row>
    <row r="24" ht="15.75" customHeight="1">
      <c r="A24" s="61" t="s">
        <v>295</v>
      </c>
      <c r="B24" s="61" t="s">
        <v>212</v>
      </c>
      <c r="C24" s="62" t="s">
        <v>296</v>
      </c>
      <c r="D24" s="61" t="s">
        <v>297</v>
      </c>
      <c r="E24" s="61">
        <v>44.0</v>
      </c>
      <c r="F24" s="61" t="s">
        <v>298</v>
      </c>
      <c r="G24" s="62" t="s">
        <v>299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A2:H2"/>
  </mergeCells>
  <printOptions/>
  <pageMargins bottom="1.0" footer="0.0" header="0.0" left="0.75" right="0.75" top="1.0"/>
  <pageSetup orientation="landscape"/>
  <drawing r:id="rId1"/>
</worksheet>
</file>