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ous-ts01\personal$\Ilze.Berzina\Desktop\Iepirkums V\"/>
    </mc:Choice>
  </mc:AlternateContent>
  <xr:revisionPtr revIDLastSave="0" documentId="14_{2DD32C26-0F4F-4BB5-AAE4-E0290A7D4CD9}" xr6:coauthVersionLast="47" xr6:coauthVersionMax="47" xr10:uidLastSave="{00000000-0000-0000-0000-000000000000}"/>
  <bookViews>
    <workbookView xWindow="-120" yWindow="-120" windowWidth="29040" windowHeight="15990" xr2:uid="{78F6689C-BA85-4909-9F6F-D1048714C1FF}"/>
  </bookViews>
  <sheets>
    <sheet name="01_Cenu_piedāvājums" sheetId="1" r:id="rId1"/>
  </sheets>
  <calcPr calcId="18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4" i="1" l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30" i="1" s="1"/>
  <c r="I11" i="1"/>
  <c r="I33" i="1" s="1"/>
  <c r="I31" i="1" l="1"/>
  <c r="I32" i="1" s="1"/>
</calcChain>
</file>

<file path=xl/sharedStrings.xml><?xml version="1.0" encoding="utf-8"?>
<sst xmlns="http://schemas.openxmlformats.org/spreadsheetml/2006/main" count="140" uniqueCount="92">
  <si>
    <t>TEHNISKĀS SPECIFIKĀCIJAS UN CENU PIEDĀVĀJUMS</t>
  </si>
  <si>
    <t xml:space="preserve">Pasūtītājs : </t>
  </si>
  <si>
    <t>AS "Olaines ūdens un siltums"</t>
  </si>
  <si>
    <t>1. Apstiprināt pakalpojuma nodrošināšanu.</t>
  </si>
  <si>
    <t xml:space="preserve">Vienotais reģ. nr. </t>
  </si>
  <si>
    <t>2. Norādīt piedāvajuma cenu</t>
  </si>
  <si>
    <t>* Daudzumi izmantoti tikai piedāvājumu salīdzināšanai un nerada Pasūtītājam pienākumu iegādāties konkrētu pakalpojumu apjomu.</t>
  </si>
  <si>
    <t>Pretendents</t>
  </si>
  <si>
    <t>** Lai Pretendents kvalificētos, tam jānodrošina visi obligātie pakalpojumi. Ja kāds obligātais pakalpojums netiek nodrošināts vai nav norādīta cena, piedāvājums tiek atzīts par neatbilstošu.</t>
  </si>
  <si>
    <t>Reģ. Nr.</t>
  </si>
  <si>
    <t>Kontaktpersona</t>
  </si>
  <si>
    <t>Datums</t>
  </si>
  <si>
    <t>Kods</t>
  </si>
  <si>
    <t>Pakalpojumu grupa</t>
  </si>
  <si>
    <t>Pakalpojums</t>
  </si>
  <si>
    <t>Pakalpojuma statuss</t>
  </si>
  <si>
    <t>Nodrošina pakalpojumu Jā/Nē</t>
  </si>
  <si>
    <t>Mērvienība</t>
  </si>
  <si>
    <t>Daudzums</t>
  </si>
  <si>
    <t>Vienības cena EUR bez PVN</t>
  </si>
  <si>
    <t>Kopā EUR bez PVN</t>
  </si>
  <si>
    <t>Piezīmes</t>
  </si>
  <si>
    <t>KU-001</t>
  </si>
  <si>
    <t>Komercuzskaite</t>
  </si>
  <si>
    <t>Daudzīvokļu māju dzīvokļos uzstādītu ūdens skaitītāju attālināta datu nolasīšana</t>
  </si>
  <si>
    <t>Obligāti jānodrošina **</t>
  </si>
  <si>
    <t>ierīce/mēn.</t>
  </si>
  <si>
    <t>Daudzdzīvokļu un individuālo māju ūdens skaitītāji dzīvokļos</t>
  </si>
  <si>
    <t>KU-002</t>
  </si>
  <si>
    <t>Daudzīvokļu māju dzīvokļos uzstādītu siltuma skaitītāju attālināta datu nolasīšana</t>
  </si>
  <si>
    <t>Daudzdzīvokļu un individuālo māju silrtuma skaitītāji dzīvokļos</t>
  </si>
  <si>
    <t>KU-003</t>
  </si>
  <si>
    <t>Daudzīvokļu māju dzīvokļos uzstādītu radiatoru alokatoru attālināta datu nolasīšana</t>
  </si>
  <si>
    <t>Dzīvokļos</t>
  </si>
  <si>
    <t>KU-004</t>
  </si>
  <si>
    <t>Daudzīvokļu mājas vai komercobjekta ūdens ievadskaitītāja attālināta datu nolasīšana</t>
  </si>
  <si>
    <t>KU-005</t>
  </si>
  <si>
    <t>Daudzīvokļu mājas siltuma ievadskaitītāja attālināta datu nolasīšana</t>
  </si>
  <si>
    <t>KU-006</t>
  </si>
  <si>
    <t>Individuālo māju ūdens skaitītāju attālināta datu nolasīšana</t>
  </si>
  <si>
    <t>Privātmājas</t>
  </si>
  <si>
    <t>VP-001</t>
  </si>
  <si>
    <t>Vienreizējie pakalpojumi</t>
  </si>
  <si>
    <t>Jauna komercuzskaites objekta pieslēgšana, ietverot objekta apsekošanu, uzskaites ierīces reģistrēšanu platformā, datu pārraides iestatīšanu, pārbaudi un nodošanu ekspluatācijā</t>
  </si>
  <si>
    <t>objekts</t>
  </si>
  <si>
    <t>Vienreizēja cena par viena objekta pilnīgu pieslēgšanu</t>
  </si>
  <si>
    <t>VP-002</t>
  </si>
  <si>
    <t>Jauna telemetrijas objekta pieslēgšana, ietverot objekta apsekošanu, datu avotu un sensoru piesaisti, sakaru konfigurēšanu, platformas iestatīšanu, pārbaudi un nodošanu ekspluatācijā</t>
  </si>
  <si>
    <t>VP-003</t>
  </si>
  <si>
    <t>Papildu lietotāju apmācība darbam ar platformu un pārskatiem pēc sākotnējās ieviešanas apmācības</t>
  </si>
  <si>
    <t>stunda</t>
  </si>
  <si>
    <t>Cena par vienu apmācību stundu</t>
  </si>
  <si>
    <t>VP-004</t>
  </si>
  <si>
    <t>Jaunas integrācijas izstrāde ar Pasūtītāja norādītu informācijas sistēmu, izmantojot dokumentētu API vai strukturētu datu apmaiņu, par vienu saskaņotu integrācijas uzdevumu</t>
  </si>
  <si>
    <t>pakalpojums</t>
  </si>
  <si>
    <t>Cena par vienu saskaņotu integrācijas uzdevumu</t>
  </si>
  <si>
    <t>VP-005</t>
  </si>
  <si>
    <t>Izbraukums objektā pēc Pasūtītāja pieprasījuma, ja tas nav ietverts ikmēneša pakalpojuma maksā; cenā ietver transportu un speciālista darbu līdz 2 stundām</t>
  </si>
  <si>
    <t>reize</t>
  </si>
  <si>
    <t>Cena par vienu izbraukumu, ietverot transportu un līdz 2 stundām darba</t>
  </si>
  <si>
    <t>PP-001</t>
  </si>
  <si>
    <t>Papildu pakalpojumi</t>
  </si>
  <si>
    <t>Papildu datu analītikas pārskata izstrāde pēc Pasūtītāja noteiktas struktūras, izmantojot platformā pieejamos datus</t>
  </si>
  <si>
    <t>pārskats</t>
  </si>
  <si>
    <t>Cena par vienu saskaņotu pārskata izstrādes uzdevumu</t>
  </si>
  <si>
    <t>PP-002</t>
  </si>
  <si>
    <t>Individuālas atskaites izstrāde vai esošas atskaites pielāgošana pēc Pasūtītāja definētiem laukiem, filtriem un periodiem</t>
  </si>
  <si>
    <t>Cena par vienu saskaņotu atskaites izstrādes vai pielāgošanas uzdevumu</t>
  </si>
  <si>
    <t>PP-003</t>
  </si>
  <si>
    <t>Papildu API galapunkta vai datu apmaiņas funkcijas izstrāde esošās platformas ietvaros pēc viena saskaņota tehniskā uzdevuma</t>
  </si>
  <si>
    <t>Cena par vienu saskaņotu API izstrādes uzdevumu</t>
  </si>
  <si>
    <t>TM-001</t>
  </si>
  <si>
    <t>Otrā kārta</t>
  </si>
  <si>
    <t xml:space="preserve">Katlumājas monitorings (tīklu turpgaitas, atgaistas spiediens un temperatūra, siltumnesāja cirkulācija, katla vadības kontroliera filsēto datu apskate tiešaistē ) </t>
  </si>
  <si>
    <t xml:space="preserve">Pakalpojuma pieejamības gadījumā tiek piešķirti papildus 6 punkti </t>
  </si>
  <si>
    <t>objekts/mēn.</t>
  </si>
  <si>
    <t>Vienības cena ir informatīva un netiek iekļauta cenas vērtējumā</t>
  </si>
  <si>
    <t>TM-002</t>
  </si>
  <si>
    <t xml:space="preserve">Individuālā siltummezgla monitorings (visu siltumezglā esošā kontroliera fikseto darbības parametru apskate tieššaistē, nodrošināt iespēju vaikt korekcijas kontroliera iestatījumos) </t>
  </si>
  <si>
    <t>TM-003</t>
  </si>
  <si>
    <t xml:space="preserve">Kanalizācijas sūkņu stacijas monitorings (plūsma, piepildījuma līmenis, avārijas paziņojumi, sūkņu darbības režīms) </t>
  </si>
  <si>
    <t>TM-004</t>
  </si>
  <si>
    <t xml:space="preserve">Ūdensapgādes objekta monitorings (plūsma un  padeves spiedens) </t>
  </si>
  <si>
    <t>TM-005</t>
  </si>
  <si>
    <t>Spiediena monitorings  siltumtīkliem vai ūdensvadam</t>
  </si>
  <si>
    <t>monitoringa  punkts /mēn.</t>
  </si>
  <si>
    <t>Kopā bez PVN</t>
  </si>
  <si>
    <t>PVN 21%</t>
  </si>
  <si>
    <t>Kopā ar PVN</t>
  </si>
  <si>
    <t>Vērtējamā summa bez PVN</t>
  </si>
  <si>
    <t>Tehniskie punkti</t>
  </si>
  <si>
    <t>Maksimāli 30 punkti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</si>
</sst>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Carlito"/>
    </font>
    <font>
      <sz val="11"/>
      <name val="Carlito"/>
    </font>
    <font>
      <b/>
      <sz val="14"/>
      <color theme="0"/>
      <name val="Times New Roman"/>
      <family val="1"/>
      <charset val="186"/>
    </font>
    <font>
      <sz val="11"/>
      <color theme="0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11"/>
      <color rgb="FFFFFFFF"/>
      <name val="Carlito"/>
    </font>
    <font>
      <sz val="11"/>
      <color rgb="FFFF0000"/>
      <name val="Calibri"/>
      <family val="2"/>
      <charset val="186"/>
    </font>
    <font>
      <b/>
      <sz val="11"/>
      <name val="Carlito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F00"/>
      </patternFill>
    </fill>
    <fill>
      <patternFill patternType="solid">
        <fgColor rgb="FFD9EAF7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4" fillId="0" borderId="1" xfId="0" applyFont="1" applyBorder="1"/>
    <xf numFmtId="0" fontId="5" fillId="0" borderId="1" xfId="0" applyFont="1" applyBorder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vertical="center" wrapText="1"/>
    </xf>
    <xf numFmtId="0" fontId="4" fillId="0" borderId="1" xfId="1" applyFont="1" applyBorder="1"/>
    <xf numFmtId="0" fontId="5" fillId="0" borderId="1" xfId="1" applyFont="1" applyBorder="1"/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4" xfId="1" applyFont="1" applyBorder="1" applyAlignment="1">
      <alignment wrapText="1"/>
    </xf>
    <xf numFmtId="0" fontId="5" fillId="0" borderId="1" xfId="1" applyFont="1" applyBorder="1" applyAlignment="1">
      <alignment wrapText="1"/>
    </xf>
    <xf numFmtId="0" fontId="5" fillId="4" borderId="1" xfId="1" applyFont="1" applyFill="1" applyBorder="1" applyAlignment="1">
      <alignment horizontal="center" wrapText="1"/>
    </xf>
    <xf numFmtId="1" fontId="5" fillId="0" borderId="1" xfId="1" applyNumberFormat="1" applyFont="1" applyBorder="1" applyAlignment="1">
      <alignment horizontal="center" wrapText="1"/>
    </xf>
    <xf numFmtId="4" fontId="5" fillId="4" borderId="1" xfId="1" applyNumberFormat="1" applyFont="1" applyFill="1" applyBorder="1" applyAlignment="1">
      <alignment horizontal="center" wrapText="1"/>
    </xf>
    <xf numFmtId="4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5" xfId="1" applyFont="1" applyBorder="1" applyAlignment="1">
      <alignment wrapText="1"/>
    </xf>
    <xf numFmtId="1" fontId="5" fillId="0" borderId="5" xfId="1" applyNumberFormat="1" applyFont="1" applyBorder="1" applyAlignment="1">
      <alignment horizontal="center" wrapText="1"/>
    </xf>
    <xf numFmtId="4" fontId="5" fillId="0" borderId="5" xfId="0" applyNumberFormat="1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9" fillId="5" borderId="7" xfId="0" applyFont="1" applyFill="1" applyBorder="1"/>
    <xf numFmtId="4" fontId="9" fillId="5" borderId="7" xfId="0" applyNumberFormat="1" applyFont="1" applyFill="1" applyBorder="1"/>
    <xf numFmtId="0" fontId="9" fillId="5" borderId="7" xfId="0" applyFont="1" applyFill="1" applyBorder="1" applyAlignment="1">
      <alignment wrapText="1"/>
    </xf>
    <xf numFmtId="0" fontId="2" fillId="2" borderId="0" xfId="1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9" fillId="0" borderId="0" xfId="1" applyFont="1" applyAlignment="1">
      <alignment horizontal="right"/>
    </xf>
    <xf numFmtId="0" fontId="9" fillId="0" borderId="6" xfId="1" applyFont="1" applyBorder="1" applyAlignment="1">
      <alignment horizontal="right"/>
    </xf>
  </cellXfs>
  <cellStyles count="2">
    <cellStyle name="Normal" xfId="1" xr:uid="{8E5F9AA2-EED8-4161-8B2C-3D103E06E591}"/>
    <cellStyle name="Parasts" xfId="0" builtinId="0"/>
  </cellStyles>
  <dxfs count="3">
    <dxf>
      <font>
        <color rgb="FF9C0006"/>
      </font>
      <fill>
        <patternFill patternType="solid">
          <bgColor rgb="FFF4CCCC"/>
        </patternFill>
      </fill>
    </dxf>
    <dxf>
      <font>
        <color rgb="FF006100"/>
      </font>
      <fill>
        <patternFill patternType="solid">
          <bgColor rgb="FFC6E0B4"/>
        </patternFill>
      </fill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6BC4A6-1FB5-4792-A717-C17AA388BA4F}" name="CenuPiedavajumsTable" displayName="CenuPiedavajumsTable" ref="A10:J29">
  <tableColumns count="10">
    <tableColumn id="1" xr3:uid="{6A6CD75C-A629-4797-9201-9E2C71663B2C}" name="Kods"/>
    <tableColumn id="2" xr3:uid="{65D3A9B8-A383-43A0-A708-ABD6144C0ED9}" name="Pakalpojumu grupa"/>
    <tableColumn id="3" xr3:uid="{EB882423-0B88-4952-9C78-446308252B68}" name="Pakalpojums"/>
    <tableColumn id="11" xr3:uid="{B2907CC9-61DB-47EE-94B0-642D711F88A5}" name="Pakalpjuma statuss"/>
    <tableColumn id="10" xr3:uid="{06535B33-0ABD-400E-AE6A-0FC33F46A217}" name="Nodrošina pakalpojumu Jā/Nē"/>
    <tableColumn id="4" xr3:uid="{02373472-71F5-4AB0-9522-8A5E6CB25B28}" name="Mērvienība"/>
    <tableColumn id="5" xr3:uid="{08C5DBBD-E32A-4197-AFE4-06EF911DFDB4}" name="Daudzums"/>
    <tableColumn id="6" xr3:uid="{EE41CE31-9941-49C8-AF44-906BE761F164}" name="Vienības cena EUR bez PVN"/>
    <tableColumn id="7" xr3:uid="{C1643355-3A15-47FE-A143-36EBC4B71FEB}" name="Kopā EUR bez PVN">
      <calculatedColumnFormula>IF(OR(E11&lt;&gt;"Jā",H11=""),0,G11*H11)</calculatedColumnFormula>
    </tableColumn>
    <tableColumn id="9" xr3:uid="{5CB617B2-F9FD-44F7-9FF4-5A30E429632D}" name="Piezīmes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94539-F8D5-4378-8100-3CA58DA5F02D}">
  <dimension ref="A1:J34"/>
  <sheetViews>
    <sheetView showGridLines="0" tabSelected="1" workbookViewId="0">
      <selection activeCell="L10" sqref="L10"/>
    </sheetView>
  </sheetViews>
  <sheetFormatPr defaultRowHeight="14.25"/>
  <cols>
    <col min="1" max="1" width="9.5" customWidth="1"/>
    <col min="2" max="2" width="22" customWidth="1"/>
    <col min="3" max="3" width="46" customWidth="1"/>
    <col min="4" max="4" width="23.375" customWidth="1"/>
    <col min="5" max="5" width="13.125" style="29" customWidth="1"/>
    <col min="6" max="6" width="16" customWidth="1"/>
    <col min="7" max="7" width="12" style="29" customWidth="1"/>
    <col min="8" max="8" width="13.75" style="29" customWidth="1"/>
    <col min="9" max="9" width="16" style="29" customWidth="1"/>
    <col min="10" max="10" width="35" customWidth="1"/>
  </cols>
  <sheetData>
    <row r="1" spans="1:10" ht="25.15" customHeight="1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3" spans="1:10" ht="15">
      <c r="B3" s="1" t="s">
        <v>1</v>
      </c>
      <c r="C3" s="2" t="s">
        <v>2</v>
      </c>
      <c r="D3" s="3"/>
      <c r="E3" s="4" t="s">
        <v>3</v>
      </c>
      <c r="F3" s="3"/>
      <c r="G3" s="5"/>
      <c r="H3" s="5"/>
      <c r="I3" s="5"/>
      <c r="J3" s="3"/>
    </row>
    <row r="4" spans="1:10" ht="15">
      <c r="B4" s="1" t="s">
        <v>4</v>
      </c>
      <c r="C4" s="6">
        <v>50003182001</v>
      </c>
      <c r="D4" s="3"/>
      <c r="E4" s="4" t="s">
        <v>5</v>
      </c>
      <c r="F4" s="3"/>
      <c r="G4" s="5"/>
      <c r="H4" s="5"/>
      <c r="I4" s="5"/>
      <c r="J4" s="3"/>
    </row>
    <row r="5" spans="1:10" ht="15.6" customHeight="1">
      <c r="B5" s="7"/>
      <c r="C5" s="8"/>
      <c r="D5" s="3"/>
      <c r="E5" s="9" t="s">
        <v>6</v>
      </c>
      <c r="F5" s="10"/>
      <c r="G5" s="10"/>
      <c r="H5" s="10"/>
      <c r="I5" s="10"/>
      <c r="J5" s="10"/>
    </row>
    <row r="6" spans="1:10" ht="13.9" customHeight="1">
      <c r="B6" s="11" t="s">
        <v>7</v>
      </c>
      <c r="C6" s="12"/>
      <c r="D6" s="3"/>
      <c r="E6" s="39" t="s">
        <v>8</v>
      </c>
      <c r="F6" s="39"/>
      <c r="G6" s="39"/>
      <c r="H6" s="39"/>
      <c r="I6" s="39"/>
      <c r="J6" s="39"/>
    </row>
    <row r="7" spans="1:10" ht="13.9" customHeight="1">
      <c r="B7" s="11" t="s">
        <v>9</v>
      </c>
      <c r="C7" s="12"/>
      <c r="D7" s="3"/>
      <c r="E7" s="39"/>
      <c r="F7" s="39"/>
      <c r="G7" s="39"/>
      <c r="H7" s="39"/>
      <c r="I7" s="39"/>
      <c r="J7" s="39"/>
    </row>
    <row r="8" spans="1:10" ht="13.9" customHeight="1">
      <c r="B8" s="11" t="s">
        <v>10</v>
      </c>
      <c r="C8" s="12"/>
      <c r="D8" s="3"/>
      <c r="E8" s="10"/>
      <c r="F8" s="10"/>
      <c r="G8" s="10"/>
      <c r="H8" s="10"/>
      <c r="I8" s="10"/>
      <c r="J8" s="10"/>
    </row>
    <row r="9" spans="1:10" ht="15">
      <c r="B9" s="11" t="s">
        <v>11</v>
      </c>
      <c r="C9" s="12"/>
      <c r="D9" s="3"/>
      <c r="E9" s="5"/>
      <c r="F9" s="3"/>
      <c r="G9" s="5"/>
      <c r="H9" s="5"/>
      <c r="I9" s="5"/>
      <c r="J9" s="3"/>
    </row>
    <row r="10" spans="1:10" s="16" customFormat="1" ht="45">
      <c r="A10" s="13" t="s">
        <v>12</v>
      </c>
      <c r="B10" s="14" t="s">
        <v>13</v>
      </c>
      <c r="C10" s="14" t="s">
        <v>14</v>
      </c>
      <c r="D10" s="14" t="s">
        <v>15</v>
      </c>
      <c r="E10" s="14" t="s">
        <v>16</v>
      </c>
      <c r="F10" s="14" t="s">
        <v>17</v>
      </c>
      <c r="G10" s="14" t="s">
        <v>18</v>
      </c>
      <c r="H10" s="14" t="s">
        <v>19</v>
      </c>
      <c r="I10" s="14" t="s">
        <v>20</v>
      </c>
      <c r="J10" s="15" t="s">
        <v>21</v>
      </c>
    </row>
    <row r="11" spans="1:10" ht="30">
      <c r="A11" s="17" t="s">
        <v>22</v>
      </c>
      <c r="B11" s="18" t="s">
        <v>23</v>
      </c>
      <c r="C11" s="18" t="s">
        <v>24</v>
      </c>
      <c r="D11" s="18" t="s">
        <v>25</v>
      </c>
      <c r="E11" s="19"/>
      <c r="F11" s="18" t="s">
        <v>26</v>
      </c>
      <c r="G11" s="20">
        <v>100</v>
      </c>
      <c r="H11" s="21"/>
      <c r="I11" s="22">
        <f>IF(OR(E11&lt;&gt;"Jā",H11=""),0,G11*H11)</f>
        <v>0</v>
      </c>
      <c r="J11" s="23" t="s">
        <v>27</v>
      </c>
    </row>
    <row r="12" spans="1:10" ht="30">
      <c r="A12" s="17" t="s">
        <v>28</v>
      </c>
      <c r="B12" s="18" t="s">
        <v>23</v>
      </c>
      <c r="C12" s="18" t="s">
        <v>29</v>
      </c>
      <c r="D12" s="18" t="s">
        <v>25</v>
      </c>
      <c r="E12" s="19"/>
      <c r="F12" s="18" t="s">
        <v>26</v>
      </c>
      <c r="G12" s="20">
        <v>100</v>
      </c>
      <c r="H12" s="21"/>
      <c r="I12" s="22">
        <f t="shared" ref="I12:I29" si="0">IF(OR(E12&lt;&gt;"Jā",H12=""),0,G12*H12)</f>
        <v>0</v>
      </c>
      <c r="J12" s="23" t="s">
        <v>30</v>
      </c>
    </row>
    <row r="13" spans="1:10" ht="30">
      <c r="A13" s="17" t="s">
        <v>31</v>
      </c>
      <c r="B13" s="18" t="s">
        <v>23</v>
      </c>
      <c r="C13" s="18" t="s">
        <v>32</v>
      </c>
      <c r="D13" s="18" t="s">
        <v>25</v>
      </c>
      <c r="E13" s="19"/>
      <c r="F13" s="18" t="s">
        <v>26</v>
      </c>
      <c r="G13" s="20">
        <v>100</v>
      </c>
      <c r="H13" s="21"/>
      <c r="I13" s="22">
        <f t="shared" si="0"/>
        <v>0</v>
      </c>
      <c r="J13" s="23" t="s">
        <v>33</v>
      </c>
    </row>
    <row r="14" spans="1:10" ht="30">
      <c r="A14" s="17" t="s">
        <v>34</v>
      </c>
      <c r="B14" s="18" t="s">
        <v>23</v>
      </c>
      <c r="C14" s="18" t="s">
        <v>35</v>
      </c>
      <c r="D14" s="18" t="s">
        <v>25</v>
      </c>
      <c r="E14" s="19"/>
      <c r="F14" s="18" t="s">
        <v>26</v>
      </c>
      <c r="G14" s="20">
        <v>10</v>
      </c>
      <c r="H14" s="21"/>
      <c r="I14" s="22">
        <f t="shared" si="0"/>
        <v>0</v>
      </c>
      <c r="J14" s="23"/>
    </row>
    <row r="15" spans="1:10" ht="35.450000000000003" customHeight="1">
      <c r="A15" s="17" t="s">
        <v>36</v>
      </c>
      <c r="B15" s="18" t="s">
        <v>23</v>
      </c>
      <c r="C15" s="18" t="s">
        <v>37</v>
      </c>
      <c r="D15" s="18" t="s">
        <v>25</v>
      </c>
      <c r="E15" s="19"/>
      <c r="F15" s="18" t="s">
        <v>26</v>
      </c>
      <c r="G15" s="20">
        <v>10</v>
      </c>
      <c r="H15" s="21"/>
      <c r="I15" s="22">
        <f t="shared" si="0"/>
        <v>0</v>
      </c>
      <c r="J15" s="23"/>
    </row>
    <row r="16" spans="1:10" ht="35.450000000000003" customHeight="1">
      <c r="A16" s="17" t="s">
        <v>38</v>
      </c>
      <c r="B16" s="18" t="s">
        <v>23</v>
      </c>
      <c r="C16" s="18" t="s">
        <v>39</v>
      </c>
      <c r="D16" s="18" t="s">
        <v>25</v>
      </c>
      <c r="E16" s="19"/>
      <c r="F16" s="2" t="s">
        <v>26</v>
      </c>
      <c r="G16" s="20">
        <v>10</v>
      </c>
      <c r="H16" s="21"/>
      <c r="I16" s="22">
        <f t="shared" si="0"/>
        <v>0</v>
      </c>
      <c r="J16" s="23" t="s">
        <v>40</v>
      </c>
    </row>
    <row r="17" spans="1:10" ht="45">
      <c r="A17" s="17" t="s">
        <v>41</v>
      </c>
      <c r="B17" s="18" t="s">
        <v>42</v>
      </c>
      <c r="C17" s="23" t="s">
        <v>43</v>
      </c>
      <c r="D17" s="18" t="s">
        <v>25</v>
      </c>
      <c r="E17" s="19"/>
      <c r="F17" s="18" t="s">
        <v>44</v>
      </c>
      <c r="G17" s="20">
        <v>1</v>
      </c>
      <c r="H17" s="21"/>
      <c r="I17" s="22">
        <f t="shared" si="0"/>
        <v>0</v>
      </c>
      <c r="J17" s="23" t="s">
        <v>45</v>
      </c>
    </row>
    <row r="18" spans="1:10" ht="60">
      <c r="A18" s="17" t="s">
        <v>46</v>
      </c>
      <c r="B18" s="18" t="s">
        <v>42</v>
      </c>
      <c r="C18" s="23" t="s">
        <v>47</v>
      </c>
      <c r="D18" s="18" t="s">
        <v>25</v>
      </c>
      <c r="E18" s="19"/>
      <c r="F18" s="18" t="s">
        <v>44</v>
      </c>
      <c r="G18" s="20">
        <v>1</v>
      </c>
      <c r="H18" s="21"/>
      <c r="I18" s="22">
        <f t="shared" si="0"/>
        <v>0</v>
      </c>
      <c r="J18" s="23" t="s">
        <v>45</v>
      </c>
    </row>
    <row r="19" spans="1:10" ht="30">
      <c r="A19" s="17" t="s">
        <v>48</v>
      </c>
      <c r="B19" s="18" t="s">
        <v>42</v>
      </c>
      <c r="C19" s="23" t="s">
        <v>49</v>
      </c>
      <c r="D19" s="18" t="s">
        <v>25</v>
      </c>
      <c r="E19" s="19"/>
      <c r="F19" s="18" t="s">
        <v>50</v>
      </c>
      <c r="G19" s="20">
        <v>1</v>
      </c>
      <c r="H19" s="21"/>
      <c r="I19" s="22">
        <f t="shared" si="0"/>
        <v>0</v>
      </c>
      <c r="J19" s="23" t="s">
        <v>51</v>
      </c>
    </row>
    <row r="20" spans="1:10" ht="60">
      <c r="A20" s="17" t="s">
        <v>52</v>
      </c>
      <c r="B20" s="18" t="s">
        <v>42</v>
      </c>
      <c r="C20" s="23" t="s">
        <v>53</v>
      </c>
      <c r="D20" s="18" t="s">
        <v>25</v>
      </c>
      <c r="E20" s="19"/>
      <c r="F20" s="18" t="s">
        <v>54</v>
      </c>
      <c r="G20" s="20">
        <v>1</v>
      </c>
      <c r="H20" s="21"/>
      <c r="I20" s="22">
        <f t="shared" si="0"/>
        <v>0</v>
      </c>
      <c r="J20" s="23" t="s">
        <v>55</v>
      </c>
    </row>
    <row r="21" spans="1:10" ht="45">
      <c r="A21" s="17" t="s">
        <v>56</v>
      </c>
      <c r="B21" s="18" t="s">
        <v>42</v>
      </c>
      <c r="C21" s="23" t="s">
        <v>57</v>
      </c>
      <c r="D21" s="18" t="s">
        <v>25</v>
      </c>
      <c r="E21" s="19"/>
      <c r="F21" s="18" t="s">
        <v>58</v>
      </c>
      <c r="G21" s="20">
        <v>1</v>
      </c>
      <c r="H21" s="21"/>
      <c r="I21" s="22">
        <f t="shared" si="0"/>
        <v>0</v>
      </c>
      <c r="J21" s="23" t="s">
        <v>59</v>
      </c>
    </row>
    <row r="22" spans="1:10" ht="30">
      <c r="A22" s="17" t="s">
        <v>60</v>
      </c>
      <c r="B22" s="18" t="s">
        <v>61</v>
      </c>
      <c r="C22" s="23" t="s">
        <v>62</v>
      </c>
      <c r="D22" s="18" t="s">
        <v>25</v>
      </c>
      <c r="E22" s="19"/>
      <c r="F22" s="18" t="s">
        <v>63</v>
      </c>
      <c r="G22" s="20">
        <v>1</v>
      </c>
      <c r="H22" s="21"/>
      <c r="I22" s="22">
        <f t="shared" si="0"/>
        <v>0</v>
      </c>
      <c r="J22" s="23" t="s">
        <v>64</v>
      </c>
    </row>
    <row r="23" spans="1:10" ht="45">
      <c r="A23" s="17" t="s">
        <v>65</v>
      </c>
      <c r="B23" s="18" t="s">
        <v>61</v>
      </c>
      <c r="C23" s="23" t="s">
        <v>66</v>
      </c>
      <c r="D23" s="18" t="s">
        <v>25</v>
      </c>
      <c r="E23" s="19"/>
      <c r="F23" s="18" t="s">
        <v>54</v>
      </c>
      <c r="G23" s="20">
        <v>1</v>
      </c>
      <c r="H23" s="21"/>
      <c r="I23" s="22">
        <f t="shared" si="0"/>
        <v>0</v>
      </c>
      <c r="J23" s="23" t="s">
        <v>67</v>
      </c>
    </row>
    <row r="24" spans="1:10" ht="45">
      <c r="A24" s="17" t="s">
        <v>68</v>
      </c>
      <c r="B24" s="18" t="s">
        <v>61</v>
      </c>
      <c r="C24" s="24" t="s">
        <v>69</v>
      </c>
      <c r="D24" s="18" t="s">
        <v>25</v>
      </c>
      <c r="E24" s="19"/>
      <c r="F24" s="25" t="s">
        <v>54</v>
      </c>
      <c r="G24" s="26">
        <v>1</v>
      </c>
      <c r="H24" s="21"/>
      <c r="I24" s="27">
        <f t="shared" si="0"/>
        <v>0</v>
      </c>
      <c r="J24" s="23" t="s">
        <v>70</v>
      </c>
    </row>
    <row r="25" spans="1:10" ht="45">
      <c r="A25" s="17" t="s">
        <v>71</v>
      </c>
      <c r="B25" s="18" t="s">
        <v>72</v>
      </c>
      <c r="C25" s="23" t="s">
        <v>73</v>
      </c>
      <c r="D25" s="18" t="s">
        <v>74</v>
      </c>
      <c r="E25" s="19"/>
      <c r="F25" s="18" t="s">
        <v>75</v>
      </c>
      <c r="G25" s="20">
        <v>1</v>
      </c>
      <c r="H25" s="21"/>
      <c r="I25" s="22">
        <f t="shared" si="0"/>
        <v>0</v>
      </c>
      <c r="J25" s="28" t="s">
        <v>76</v>
      </c>
    </row>
    <row r="26" spans="1:10" ht="45">
      <c r="A26" s="17" t="s">
        <v>77</v>
      </c>
      <c r="B26" s="18" t="s">
        <v>72</v>
      </c>
      <c r="C26" s="23" t="s">
        <v>78</v>
      </c>
      <c r="D26" s="18" t="s">
        <v>74</v>
      </c>
      <c r="E26" s="19"/>
      <c r="F26" s="18" t="s">
        <v>75</v>
      </c>
      <c r="G26" s="20">
        <v>10</v>
      </c>
      <c r="H26" s="21"/>
      <c r="I26" s="22">
        <f t="shared" si="0"/>
        <v>0</v>
      </c>
      <c r="J26" s="28" t="s">
        <v>76</v>
      </c>
    </row>
    <row r="27" spans="1:10" ht="45">
      <c r="A27" s="17" t="s">
        <v>79</v>
      </c>
      <c r="B27" s="18" t="s">
        <v>72</v>
      </c>
      <c r="C27" s="23" t="s">
        <v>80</v>
      </c>
      <c r="D27" s="18" t="s">
        <v>74</v>
      </c>
      <c r="E27" s="19"/>
      <c r="F27" s="18" t="s">
        <v>75</v>
      </c>
      <c r="G27" s="20">
        <v>1</v>
      </c>
      <c r="H27" s="21"/>
      <c r="I27" s="22">
        <f t="shared" si="0"/>
        <v>0</v>
      </c>
      <c r="J27" s="28" t="s">
        <v>76</v>
      </c>
    </row>
    <row r="28" spans="1:10" ht="45">
      <c r="A28" s="17" t="s">
        <v>81</v>
      </c>
      <c r="B28" s="18" t="s">
        <v>72</v>
      </c>
      <c r="C28" s="23" t="s">
        <v>82</v>
      </c>
      <c r="D28" s="18" t="s">
        <v>74</v>
      </c>
      <c r="E28" s="19"/>
      <c r="F28" s="18" t="s">
        <v>75</v>
      </c>
      <c r="G28" s="20">
        <v>1</v>
      </c>
      <c r="H28" s="21"/>
      <c r="I28" s="22">
        <f t="shared" si="0"/>
        <v>0</v>
      </c>
      <c r="J28" s="28" t="s">
        <v>76</v>
      </c>
    </row>
    <row r="29" spans="1:10" ht="45">
      <c r="A29" s="17" t="s">
        <v>83</v>
      </c>
      <c r="B29" s="18" t="s">
        <v>72</v>
      </c>
      <c r="C29" s="23" t="s">
        <v>84</v>
      </c>
      <c r="D29" s="18" t="s">
        <v>74</v>
      </c>
      <c r="E29" s="19"/>
      <c r="F29" s="18" t="s">
        <v>85</v>
      </c>
      <c r="G29" s="20">
        <v>1</v>
      </c>
      <c r="H29" s="21"/>
      <c r="I29" s="22">
        <f t="shared" si="0"/>
        <v>0</v>
      </c>
      <c r="J29" s="28" t="s">
        <v>76</v>
      </c>
    </row>
    <row r="30" spans="1:10" ht="15">
      <c r="F30" s="40" t="s">
        <v>86</v>
      </c>
      <c r="G30" s="41"/>
      <c r="H30" s="30"/>
      <c r="I30" s="31">
        <f>SUM(I11:I24)</f>
        <v>0</v>
      </c>
      <c r="J30" s="32"/>
    </row>
    <row r="31" spans="1:10" ht="15">
      <c r="F31" s="40" t="s">
        <v>87</v>
      </c>
      <c r="G31" s="41"/>
      <c r="H31" s="30"/>
      <c r="I31" s="31">
        <f>I30*21%</f>
        <v>0</v>
      </c>
      <c r="J31" s="33"/>
    </row>
    <row r="32" spans="1:10" ht="15">
      <c r="F32" s="40" t="s">
        <v>88</v>
      </c>
      <c r="G32" s="41"/>
      <c r="H32" s="30"/>
      <c r="I32" s="31">
        <f>I30+I31</f>
        <v>0</v>
      </c>
      <c r="J32" s="33"/>
    </row>
    <row r="33" spans="6:10" ht="15">
      <c r="F33" s="40" t="s">
        <v>89</v>
      </c>
      <c r="G33" s="41"/>
      <c r="H33" s="30"/>
      <c r="I33" s="31">
        <f>SUM(I11:I16)*60+SUM(I17:I24)</f>
        <v>0</v>
      </c>
      <c r="J33" s="33"/>
    </row>
    <row r="34" spans="6:10" ht="15">
      <c r="F34" s="34" t="s">
        <v>90</v>
      </c>
      <c r="G34" s="34"/>
      <c r="H34" s="34"/>
      <c r="I34" s="35">
        <f>COUNTIF(E25:E29,"Jā")*6</f>
        <v>0</v>
      </c>
      <c r="J34" s="36" t="s">
        <v>91</v>
      </c>
    </row>
  </sheetData>
  <mergeCells count="6">
    <mergeCell ref="F33:G33"/>
    <mergeCell ref="A1:J1"/>
    <mergeCell ref="E6:J7"/>
    <mergeCell ref="F30:G30"/>
    <mergeCell ref="F31:G31"/>
    <mergeCell ref="F32:G32"/>
  </mergeCells>
  <conditionalFormatting sqref="E11:E29">
    <cfRule type="expression" dxfId="1" priority="1">
      <formula>E11="Jā"</formula>
    </cfRule>
    <cfRule type="expression" dxfId="0" priority="2">
      <formula>E11="Nē"</formula>
    </cfRule>
  </conditionalFormatting>
  <dataValidations count="2">
    <dataValidation type="custom" showInputMessage="1" showErrorMessage="1" sqref="H11:H29" xr:uid="{A28C9A87-E5CA-4849-A293-D9A46399F198}">
      <formula1>OR($E11="Jā",H11="")</formula1>
    </dataValidation>
    <dataValidation type="list" allowBlank="1" showInputMessage="1" showErrorMessage="1" sqref="E11:E29" xr:uid="{9A589DDD-EEF7-44C8-BC78-AB931E6FCCEF}">
      <formula1>"Jā,Nē"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01_Cenu_piedāvājums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Bērziņa</dc:creator>
  <cp:lastModifiedBy>Ilze Bērziņa</cp:lastModifiedBy>
  <dcterms:created xsi:type="dcterms:W3CDTF">2026-07-28T10:45:48Z</dcterms:created>
  <dcterms:modified xsi:type="dcterms:W3CDTF">2026-07-28T10:48:38Z</dcterms:modified>
</cp:coreProperties>
</file>