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Ši_darbgramata"/>
  <mc:AlternateContent xmlns:mc="http://schemas.openxmlformats.org/markup-compatibility/2006">
    <mc:Choice Requires="x15">
      <x15ac:absPath xmlns:x15ac="http://schemas.microsoft.com/office/spreadsheetml/2010/11/ac" url="C:\Users\marit\Desktop\FRAVIA\FRAVIA-laukums\"/>
    </mc:Choice>
  </mc:AlternateContent>
  <xr:revisionPtr revIDLastSave="0" documentId="8_{6F71B71C-7FCF-467B-B230-A61D13A14008}" xr6:coauthVersionLast="47" xr6:coauthVersionMax="47" xr10:uidLastSave="{00000000-0000-0000-0000-000000000000}"/>
  <bookViews>
    <workbookView xWindow="-120" yWindow="-120" windowWidth="29040" windowHeight="15720" tabRatio="892" activeTab="3" xr2:uid="{00000000-000D-0000-FFFF-FFFF00000000}"/>
  </bookViews>
  <sheets>
    <sheet name="koptame" sheetId="1" r:id="rId1"/>
    <sheet name="Kopsavilkums" sheetId="48" r:id="rId2"/>
    <sheet name="1" sheetId="47" r:id="rId3"/>
    <sheet name="2" sheetId="43" r:id="rId4"/>
  </sheets>
  <externalReferences>
    <externalReference r:id="rId5"/>
  </externalReferences>
  <definedNames>
    <definedName name="_xlnm._FilterDatabase" localSheetId="2" hidden="1">'1'!$C$17:$C$45</definedName>
    <definedName name="_xlnm._FilterDatabase" localSheetId="3" hidden="1">'2'!$C$17:$C$151</definedName>
    <definedName name="_kk1" localSheetId="2">#REF!</definedName>
    <definedName name="_kk1">#REF!</definedName>
    <definedName name="_kkk1" localSheetId="2">#REF!</definedName>
    <definedName name="_kkk1">#REF!</definedName>
    <definedName name="_kko1" localSheetId="2">#REF!</definedName>
    <definedName name="_kko1">#REF!</definedName>
    <definedName name="_kl1" localSheetId="2">#REF!</definedName>
    <definedName name="_kl1">#REF!</definedName>
    <definedName name="_kof1" localSheetId="2">#REF!</definedName>
    <definedName name="_kof1">#REF!</definedName>
    <definedName name="_kof2" localSheetId="2">#REF!</definedName>
    <definedName name="_kof2">#REF!</definedName>
    <definedName name="A">'[1]2'!$A$1</definedName>
    <definedName name="_xlnm.Print_Area" localSheetId="2">'1'!$A$1:$P$58</definedName>
    <definedName name="_xlnm.Print_Area" localSheetId="3">'2'!$A$1:$P$155</definedName>
    <definedName name="_xlnm.Print_Area" localSheetId="0">koptame!$A$1:$D$22</definedName>
    <definedName name="_xlnm.Print_Titles" localSheetId="3">'2'!$14:$16</definedName>
    <definedName name="e">{"pn";"vent";"Materiāli";"Izolācija";"Elastīgs_savienojums";"Savienojums";"Ugunsdrošības_vārsts";"T_veidgabals";"Jumta_izvads";"Pāreja";"Trokšņu_slāpētājs";"Lūka";"Pievienojums";"Līkums";"Vārsts";"Gala_vāks";"Gaisa_vads";"Difuzors";"Reste";"Āra_reste"}</definedName>
    <definedName name="Fernwaerme_Waermequelle" localSheetId="2">#REF!</definedName>
    <definedName name="Fernwaerme_Waermequelle">#REF!</definedName>
    <definedName name="Flaechen_Flaecheneingabe_U_Wert_Aussentuer" localSheetId="2">#REF!</definedName>
    <definedName name="Flaechen_Flaecheneingabe_U_Wert_Aussentuer">#REF!</definedName>
    <definedName name="koef1" localSheetId="2">#REF!</definedName>
    <definedName name="koef1">#REF!</definedName>
    <definedName name="koef10" localSheetId="2">#REF!</definedName>
    <definedName name="koef10">#REF!</definedName>
    <definedName name="koef11" localSheetId="2">#REF!</definedName>
    <definedName name="koef11">#REF!</definedName>
    <definedName name="koef12" localSheetId="2">#REF!</definedName>
    <definedName name="koef12">#REF!</definedName>
    <definedName name="koef13" localSheetId="2">#REF!</definedName>
    <definedName name="koef13">#REF!</definedName>
    <definedName name="koef14" localSheetId="2">#REF!</definedName>
    <definedName name="koef14">#REF!</definedName>
    <definedName name="koef15" localSheetId="2">#REF!</definedName>
    <definedName name="koef15">#REF!</definedName>
    <definedName name="koef16" localSheetId="2">#REF!</definedName>
    <definedName name="koef16">#REF!</definedName>
    <definedName name="koef17" localSheetId="2">#REF!</definedName>
    <definedName name="koef17">#REF!</definedName>
    <definedName name="koef18" localSheetId="2">#REF!</definedName>
    <definedName name="koef18">#REF!</definedName>
    <definedName name="koef19" localSheetId="2">#REF!</definedName>
    <definedName name="koef19">#REF!</definedName>
    <definedName name="koef2" localSheetId="2">#REF!</definedName>
    <definedName name="koef2">#REF!</definedName>
    <definedName name="koef20" localSheetId="2">#REF!</definedName>
    <definedName name="koef20">#REF!</definedName>
    <definedName name="koef21" localSheetId="2">#REF!</definedName>
    <definedName name="koef21">#REF!</definedName>
    <definedName name="koef22" localSheetId="2">#REF!</definedName>
    <definedName name="koef22">#REF!</definedName>
    <definedName name="koef3" localSheetId="2">#REF!</definedName>
    <definedName name="koef3">#REF!</definedName>
    <definedName name="koef4" localSheetId="2">#REF!</definedName>
    <definedName name="koef4">#REF!</definedName>
    <definedName name="koef5" localSheetId="2">#REF!</definedName>
    <definedName name="koef5">#REF!</definedName>
    <definedName name="koef6" localSheetId="2">#REF!</definedName>
    <definedName name="koef6">#REF!</definedName>
    <definedName name="koef7" localSheetId="2">#REF!</definedName>
    <definedName name="koef7">#REF!</definedName>
    <definedName name="koef8" localSheetId="2">#REF!</definedName>
    <definedName name="koef8">#REF!</definedName>
    <definedName name="koef9" localSheetId="2">#REF!</definedName>
    <definedName name="koef9">#REF!</definedName>
    <definedName name="koeg4" localSheetId="2">#REF!</definedName>
    <definedName name="koeg4">#REF!</definedName>
    <definedName name="koesf1" localSheetId="2">#REF!</definedName>
    <definedName name="koesf1">#REF!</definedName>
    <definedName name="Laks">{"pn";"VE";"M";"I";"El";"SA";"UV";"TV";"JI";"PA";"TS";"LU";"PI";"LI";"VA";"GV";"G";"DI";"RE";"AR"}</definedName>
    <definedName name="Mūra" localSheetId="2">#REF!</definedName>
    <definedName name="Mūra">#REF!</definedName>
    <definedName name="Nosaukums">{"pn";"vent";"Materiāli";"Izolācija";"Elastīgs_savienojums";"Savienojums";"Ugunsdrošības_vārsts";"T_veidgabals";"Jumta_izvads";"Pāreja";"Trokšņu_slāpētājs";"Lūka";"Pievienojums";"Līkums";"Vārsts";"Gala_vāks";"Gaisa_vads";"Difuzors";"Reste";"Āra_reste"}</definedName>
    <definedName name="Nosaukums_sais">{"pn";"VE";"M";"I";"El";"SA";"UV";"TV";"JI";"PA";"TS";"LU";"PI";"LI";"VA";"GV";"G";"DI";"RE";"AR"}</definedName>
    <definedName name="op">{"pn";"vent";"Materiāli";"Izolācija";"Elastīgs_savienojums";"Savienojums";"Ugunsdrošības_vārsts";"T_veidgabals";"Jumta_izvads";"Pāreja";"Trokšņu_slāpētājs";"Lūka";"Pievienojums";"Līkums";"Vārsts";"Gala_vāks";"Gaisa_vads";"Difuzors";"Reste";"Āra_reste"}</definedName>
    <definedName name="Output_mittlerer_Luftwechsel" localSheetId="2">#REF!</definedName>
    <definedName name="Output_mittlerer_Luftwechsel">#REF!</definedName>
    <definedName name="Output_Solarer_Deckungsgrad" localSheetId="2">#REF!</definedName>
    <definedName name="Output_Solarer_Deckungsgrad">#REF!</definedName>
    <definedName name="P" localSheetId="2">#REF!</definedName>
    <definedName name="P">#REF!</definedName>
    <definedName name="PE_sonstWaermeerzeugerHzg_CO2" localSheetId="2">#REF!</definedName>
    <definedName name="PE_sonstWaermeerzeugerHzg_CO2">#REF!</definedName>
    <definedName name="PHPP_Brennstoffliste_fuerVarianten" localSheetId="2">#REF!</definedName>
    <definedName name="PHPP_Brennstoffliste_fuerVarianten">#REF!</definedName>
    <definedName name="PHPP_Daten_Abfrage_0_1" localSheetId="2">#REF!</definedName>
    <definedName name="PHPP_Daten_Abfrage_0_1">#REF!</definedName>
    <definedName name="PHPP_Daten_Angrenzend_an" localSheetId="2">#REF!</definedName>
    <definedName name="PHPP_Daten_Angrenzend_an">#REF!</definedName>
    <definedName name="PHPP_Daten_Ankreuzen" localSheetId="2">#REF!</definedName>
    <definedName name="PHPP_Daten_Ankreuzen">#REF!</definedName>
    <definedName name="PHPP_Daten_Aufstellungsort_Lueftung" localSheetId="2">#REF!</definedName>
    <definedName name="PHPP_Daten_Aufstellungsort_Lueftung">#REF!</definedName>
    <definedName name="PHPP_Daten_Ausrichtung_Bauteil" localSheetId="2">#REF!</definedName>
    <definedName name="PHPP_Daten_Ausrichtung_Bauteil">#REF!</definedName>
    <definedName name="PHPP_Daten_Auswahl_1_leer" localSheetId="2">#REF!</definedName>
    <definedName name="PHPP_Daten_Auswahl_1_leer">#REF!</definedName>
    <definedName name="PHPP_Daten_Auswahl_CO2_Faktoren" localSheetId="2">#REF!</definedName>
    <definedName name="PHPP_Daten_Auswahl_CO2_Faktoren">#REF!</definedName>
    <definedName name="PHPP_Daten_Auswahl_Fernwaerme_Quelle" localSheetId="2">#REF!</definedName>
    <definedName name="PHPP_Daten_Auswahl_Fernwaerme_Quelle">#REF!</definedName>
    <definedName name="PHPP_Daten_Auswahl_PE_Faktoren" localSheetId="2">#REF!</definedName>
    <definedName name="PHPP_Daten_Auswahl_PE_Faktoren">#REF!</definedName>
    <definedName name="PHPP_Daten_Auswahl_Regelung_WP" localSheetId="2">#REF!</definedName>
    <definedName name="PHPP_Daten_Auswahl_Regelung_WP">#REF!</definedName>
    <definedName name="PHPP_Daten_Auswahl_Speicher" localSheetId="2">#REF!</definedName>
    <definedName name="PHPP_Daten_Auswahl_Speicher">#REF!</definedName>
    <definedName name="PHPP_Daten_Auswahl_Strom_Erdgas" localSheetId="2">#REF!</definedName>
    <definedName name="PHPP_Daten_Auswahl_Strom_Erdgas">#REF!</definedName>
    <definedName name="PHPP_Daten_Auswahl_Vorrang_WP" localSheetId="2">#REF!</definedName>
    <definedName name="PHPP_Daten_Auswahl_Vorrang_WP">#REF!</definedName>
    <definedName name="PHPP_Daten_Auswahl_WP_Nachheizung" localSheetId="2">#REF!</definedName>
    <definedName name="PHPP_Daten_Auswahl_WP_Nachheizung">#REF!</definedName>
    <definedName name="PHPP_Daten_Auswahl_WP_Quelle" localSheetId="2">#REF!</definedName>
    <definedName name="PHPP_Daten_Auswahl_WP_Quelle">#REF!</definedName>
    <definedName name="PHPP_Daten_Auswahl_WP_Verteilsystem" localSheetId="2">#REF!</definedName>
    <definedName name="PHPP_Daten_Auswahl_WP_Verteilsystem">#REF!</definedName>
    <definedName name="PHPP_Daten_Bautyp" localSheetId="2">#REF!</definedName>
    <definedName name="PHPP_Daten_Bautyp">#REF!</definedName>
    <definedName name="PHPP_Daten_Daemmqualitaet_Armaturen" localSheetId="2">#REF!</definedName>
    <definedName name="PHPP_Daten_Daemmqualitaet_Armaturen">#REF!</definedName>
    <definedName name="PHPP_Daten_Energetische_Gebaeudekategorie" localSheetId="2">#REF!</definedName>
    <definedName name="PHPP_Daten_Energetische_Gebaeudekategorie">#REF!</definedName>
    <definedName name="PHPP_Daten_EnerPHitverfahren" localSheetId="2">#REF!</definedName>
    <definedName name="PHPP_Daten_EnerPHitverfahren">#REF!</definedName>
    <definedName name="PHPP_Daten_EnEV_Auswahl_zu_Energietraeger" localSheetId="2">#REF!</definedName>
    <definedName name="PHPP_Daten_EnEV_Auswahl_zu_Energietraeger">#REF!</definedName>
    <definedName name="PHPP_Daten_Fernwaerme" localSheetId="2">#REF!</definedName>
    <definedName name="PHPP_Daten_Fernwaerme">#REF!</definedName>
    <definedName name="PHPP_Daten_Frostschutz" localSheetId="2">#REF!</definedName>
    <definedName name="PHPP_Daten_Frostschutz">#REF!</definedName>
    <definedName name="PHPP_Daten_Gebaeudeart" localSheetId="2">#REF!</definedName>
    <definedName name="PHPP_Daten_Gebaeudeart">#REF!</definedName>
    <definedName name="PHPP_Daten_Heizsystem" localSheetId="2">#REF!</definedName>
    <definedName name="PHPP_Daten_Heizsystem">#REF!</definedName>
    <definedName name="PHPP_Daten_IWQ_Art_Werte" localSheetId="2">#REF!</definedName>
    <definedName name="PHPP_Daten_IWQ_Art_Werte">#REF!</definedName>
    <definedName name="PHPP_Daten_IWQ_Gebaeudeart" localSheetId="2">#REF!</definedName>
    <definedName name="PHPP_Daten_IWQ_Gebaeudeart">#REF!</definedName>
    <definedName name="PHPP_Daten_KeineAuswahlErforderlich" localSheetId="2">#REF!</definedName>
    <definedName name="PHPP_Daten_KeineAuswahlErforderlich">#REF!</definedName>
    <definedName name="PHPP_Daten_Klassen" localSheetId="2">#REF!</definedName>
    <definedName name="PHPP_Daten_Klassen">#REF!</definedName>
    <definedName name="PHPP_Daten_Kochen" localSheetId="2">#REF!</definedName>
    <definedName name="PHPP_Daten_Kochen">#REF!</definedName>
    <definedName name="PHPP_Daten_Komponentensortierung" localSheetId="2">#REF!</definedName>
    <definedName name="PHPP_Daten_Komponentensortierung">#REF!</definedName>
    <definedName name="PHPP_Daten_Konstruktion" localSheetId="2">#REF!</definedName>
    <definedName name="PHPP_Daten_Konstruktion">#REF!</definedName>
    <definedName name="PHPP_Daten_Laender" localSheetId="2">#REF!</definedName>
    <definedName name="PHPP_Daten_Laender">#REF!</definedName>
    <definedName name="PHPP_Daten_Lage_Waermespeicher" localSheetId="2">#REF!</definedName>
    <definedName name="PHPP_Daten_Lage_Waermespeicher">#REF!</definedName>
    <definedName name="PHPP_Daten_Lueftungsart" localSheetId="2">#REF!</definedName>
    <definedName name="PHPP_Daten_Lueftungsart">#REF!</definedName>
    <definedName name="PHPP_Daten_Nachweis_Funktion" localSheetId="2">#REF!</definedName>
    <definedName name="PHPP_Daten_Nachweis_Funktion">#REF!</definedName>
    <definedName name="PHPP_Daten_Nachweis_Gebaeudetyp" localSheetId="2">#REF!</definedName>
    <definedName name="PHPP_Daten_Nachweis_Gebaeudetyp">#REF!</definedName>
    <definedName name="PHPP_Daten_Nachweis_Personenzahl" localSheetId="2">#REF!</definedName>
    <definedName name="PHPP_Daten_Nachweis_Personenzahl">#REF!</definedName>
    <definedName name="PHPP_Daten_Neubau_Modernisierung" localSheetId="2">#REF!</definedName>
    <definedName name="PHPP_Daten_Neubau_Modernisierung">#REF!</definedName>
    <definedName name="PHPP_Daten_PE_Nachweisverfahren" localSheetId="2">#REF!</definedName>
    <definedName name="PHPP_Daten_PE_Nachweisverfahren">#REF!</definedName>
    <definedName name="PHPP_Daten_Pufferspeicher" localSheetId="2">#REF!</definedName>
    <definedName name="PHPP_Daten_Pufferspeicher">#REF!</definedName>
    <definedName name="PHPP_Daten_Sortierung" localSheetId="2">#REF!</definedName>
    <definedName name="PHPP_Daten_Sortierung">#REF!</definedName>
    <definedName name="PHPP_Daten_Staedtebaulicher_Kontext" localSheetId="2">#REF!</definedName>
    <definedName name="PHPP_Daten_Staedtebaulicher_Kontext">#REF!</definedName>
    <definedName name="PHPP_Daten_Status" localSheetId="2">#REF!</definedName>
    <definedName name="PHPP_Daten_Status">#REF!</definedName>
    <definedName name="PHPP_Daten_Vergleich_Typ" localSheetId="2">#REF!</definedName>
    <definedName name="PHPP_Daten_Vergleich_Typ">#REF!</definedName>
    <definedName name="PHPP_Daten_Waermeerzeuger" localSheetId="2">#REF!</definedName>
    <definedName name="PHPP_Daten_Waermeerzeuger">#REF!</definedName>
    <definedName name="PHPP_Daten_Waeschetrocknen" localSheetId="2">#REF!</definedName>
    <definedName name="PHPP_Daten_Waeschetrocknen">#REF!</definedName>
    <definedName name="PHPP_Daten_Wasseranschluss" localSheetId="2">#REF!</definedName>
    <definedName name="PHPP_Daten_Wasseranschluss">#REF!</definedName>
    <definedName name="PHPP_Daten_Windschutzkoeff" localSheetId="2">#REF!</definedName>
    <definedName name="PHPP_Daten_Windschutzkoeff">#REF!</definedName>
    <definedName name="PHPP_Daten_Zertifizierung" localSheetId="2">#REF!</definedName>
    <definedName name="PHPP_Daten_Zertifizierung">#REF!</definedName>
    <definedName name="PHPP_Daten_Zertifizierungstyp" localSheetId="2">#REF!</definedName>
    <definedName name="PHPP_Daten_Zertifizierungstyp">#REF!</definedName>
    <definedName name="PHPP_Fenster_Liste_Variantentypen" localSheetId="2">#REF!</definedName>
    <definedName name="PHPP_Fenster_Liste_Variantentypen">#REF!</definedName>
    <definedName name="PHPP_Flaechen_Liste_Bauteile" localSheetId="2">#REF!</definedName>
    <definedName name="PHPP_Flaechen_Liste_Bauteile">#REF!</definedName>
    <definedName name="PHPP_Flaechen_Liste_Waermebruecken" localSheetId="2">#REF!</definedName>
    <definedName name="PHPP_Flaechen_Liste_Waermebruecken">#REF!</definedName>
    <definedName name="PHPP_Kesselauswahl_fuerVarianten" localSheetId="2">#REF!</definedName>
    <definedName name="PHPP_Kesselauswahl_fuerVarianten">#REF!</definedName>
    <definedName name="PHPP_Komponenten_AuswahlZertAnschluss" localSheetId="2">#REF!</definedName>
    <definedName name="PHPP_Komponenten_AuswahlZertAnschluss">#REF!</definedName>
    <definedName name="PHPP_Komponenten_AuswahlZertBauteil" localSheetId="2">#REF!</definedName>
    <definedName name="PHPP_Komponenten_AuswahlZertBauteil">#REF!</definedName>
    <definedName name="PHPP_Komponenten_ID_Zert_Bausysteme" localSheetId="2">#REF!</definedName>
    <definedName name="PHPP_Komponenten_ID_Zert_Bausysteme">#REF!</definedName>
    <definedName name="PHPP_Komponenten_Liste_Bauteilaufbauten" localSheetId="2">#REF!</definedName>
    <definedName name="PHPP_Komponenten_Liste_Bauteilaufbauten">#REF!</definedName>
    <definedName name="PHPP_Komponenten_Liste_Fensterrahmen" localSheetId="2">#REF!</definedName>
    <definedName name="PHPP_Komponenten_Liste_Fensterrahmen">#REF!</definedName>
    <definedName name="PHPP_Komponenten_Liste_Kompaktgeraet" localSheetId="2">#REF!</definedName>
    <definedName name="PHPP_Komponenten_Liste_Kompaktgeraet">#REF!</definedName>
    <definedName name="PHPP_Komponenten_Liste_Verglasung" localSheetId="2">#REF!</definedName>
    <definedName name="PHPP_Komponenten_Liste_Verglasung">#REF!</definedName>
    <definedName name="PHPP_Komponenten_Liste_Waermebruecken" localSheetId="2">#REF!</definedName>
    <definedName name="PHPP_Komponenten_Liste_Waermebruecken">#REF!</definedName>
    <definedName name="PHPP_Komponenten_Liste_Waermerueckgewinnungsgeraet" localSheetId="2">#REF!</definedName>
    <definedName name="PHPP_Komponenten_Liste_Waermerueckgewinnungsgeraet">#REF!</definedName>
    <definedName name="PHPP_Komponenten_Liste_WWWRG" localSheetId="2">#REF!</definedName>
    <definedName name="PHPP_Komponenten_Liste_WWWRG">#REF!</definedName>
    <definedName name="PHPP_Nutz_Niwo_Auswahl_Nutzungsprofil" localSheetId="2">#REF!</definedName>
    <definedName name="PHPP_Nutz_Niwo_Auswahl_Nutzungsprofil">#REF!</definedName>
    <definedName name="PHPP_PER_Externe_EE_Erzeugungsahlage" localSheetId="2">#REF!</definedName>
    <definedName name="PHPP_PER_Externe_EE_Erzeugungsahlage">#REF!</definedName>
    <definedName name="PHPP_U_Werte_Variantenauswahl" localSheetId="2">#REF!,#REF!,#REF!,#REF!,#REF!,#REF!,#REF!,#REF!,#REF!,#REF!,#REF!,#REF!,#REF!,#REF!,#REF!,#REF!,#REF!,#REF!,#REF!,#REF!,#REF!,#REF!,#REF!,#REF!,#REF!,#REF!,#REF!,#REF!,#REF!,#REF!,#REF!,#REF!,#REF!,#REF!,#REF!,#REF!,#REF!,#REF!,#REF!,#REF!,#REF!,#REF!,#REF!,#REF!,#REF!,#REF!,#REF!,#REF!,#REF!,#REF!,#REF!,#REF!,#REF!,#REF!,#REF!,#REF!,#REF!,#REF!,#REF!,#REF!,#REF!,#REF!,#REF!,#REF!,#REF!,#REF!,#REF!,#REF!,#REF!,#REF!,#REF!,#REF!,#REF!,#REF!,#REF!,#REF!,#REF!,#REF!,#REF!,#REF!,#REF!,#REF!</definedName>
    <definedName name="PHPP_U_Werte_Variantenauswahl">#REF!,#REF!,#REF!,#REF!,#REF!,#REF!,#REF!,#REF!,#REF!,#REF!,#REF!,#REF!,#REF!,#REF!,#REF!,#REF!,#REF!,#REF!,#REF!,#REF!,#REF!,#REF!,#REF!,#REF!,#REF!,#REF!,#REF!,#REF!,#REF!,#REF!,#REF!,#REF!,#REF!,#REF!,#REF!,#REF!,#REF!,#REF!,#REF!,#REF!,#REF!,#REF!,#REF!,#REF!,#REF!,#REF!,#REF!,#REF!,#REF!,#REF!,#REF!,#REF!,#REF!,#REF!,#REF!,#REF!,#REF!,#REF!,#REF!,#REF!,#REF!,#REF!,#REF!,#REF!,#REF!,#REF!,#REF!,#REF!,#REF!,#REF!,#REF!,#REF!,#REF!,#REF!,#REF!,#REF!,#REF!,#REF!,#REF!,#REF!,#REF!,#REF!</definedName>
    <definedName name="PHPP_Varianten_Beschriftung_Diagramm_dynamischer_Bereich" localSheetId="2">IF(#REF!,#REF!,OFFSET(#REF!,0,LEFT(#REF!,FIND("-",#REF!)-1)-1,1,LEFT(#REF!,FIND("-",#REF!)-1)+1-LEFT(#REF!,FIND("-",#REF!)-1)))</definedName>
    <definedName name="PHPP_Varianten_Beschriftung_Diagramm_dynamischer_Bereich">IF(#REF!,#REF!,OFFSET(#REF!,0,LEFT(#REF!,FIND("-",#REF!)-1)-1,1,LEFT(#REF!,FIND("-",#REF!)-1)+1-LEFT(#REF!,FIND("-",#REF!)-1)))</definedName>
    <definedName name="PHPP_Varianten_Bezeichnung_Variante_mit_Nummer" localSheetId="2">#REF!</definedName>
    <definedName name="PHPP_Varianten_Bezeichnung_Variante_mit_Nummer">#REF!</definedName>
    <definedName name="PHPP_Varianten_Inhalt_Diagramm_dynamischer_Bereich" localSheetId="2">IF(#REF!,#REF!,OFFSET(#REF!,MATCH(#REF!,#REF!,0)-1,LEFT(#REF!,FIND("-",#REF!)-1)-1,1,LEFT(#REF!,FIND("-",#REF!)-1)+1-LEFT(#REF!,FIND("-",#REF!)-1)))</definedName>
    <definedName name="PHPP_Varianten_Inhalt_Diagramm_dynamischer_Bereich">IF(#REF!,#REF!,OFFSET(#REF!,MATCH(#REF!,#REF!,0)-1,LEFT(#REF!,FIND("-",#REF!)-1)-1,1,LEFT(#REF!,FIND("-",#REF!)-1)+1-LEFT(#REF!,FIND("-",#REF!)-1)))</definedName>
    <definedName name="PHPP_Varianten_Liste_Strahlungsbilanz" localSheetId="2">#REF!</definedName>
    <definedName name="PHPP_Varianten_Liste_Strahlungsbilanz">#REF!</definedName>
    <definedName name="PHPP_WP_Anzahl_Waermepumpen" localSheetId="2">#REF!</definedName>
    <definedName name="PHPP_WP_Anzahl_Waermepumpen">#REF!</definedName>
    <definedName name="PHPP_WP_Auswahl_WP" localSheetId="2">#REF!</definedName>
    <definedName name="PHPP_WP_Auswahl_WP">#REF!</definedName>
    <definedName name="Profiles" localSheetId="2">#REF!</definedName>
    <definedName name="Profiles">#REF!</definedName>
    <definedName name="s" localSheetId="2">#REF!</definedName>
    <definedName name="s">#REF!</definedName>
    <definedName name="Steel_class" localSheetId="2">#REF!</definedName>
    <definedName name="Steel_class">#REF!</definedName>
    <definedName name="w" localSheetId="2">#REF!</definedName>
    <definedName name="w">#REF!</definedName>
    <definedName name="WP_Anzahl" localSheetId="2">#REF!</definedName>
    <definedName name="WP_Anzahl">#REF!</definedName>
    <definedName name="WP_Warmwasser_Typ_Nachheizung" localSheetId="2">#REF!</definedName>
    <definedName name="WP_Warmwasser_Typ_Nachheizung">#REF!</definedName>
  </definedNames>
  <calcPr calcId="191029" fullPrecision="0"/>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52" i="43" l="1"/>
  <c r="O152" i="43"/>
  <c r="N152" i="43"/>
  <c r="M152" i="43"/>
  <c r="L152" i="43"/>
  <c r="P151" i="43"/>
  <c r="O151" i="43"/>
  <c r="N151" i="43"/>
  <c r="M151" i="43"/>
  <c r="L151" i="43"/>
  <c r="K151" i="43"/>
  <c r="H151" i="43"/>
  <c r="A151" i="43"/>
  <c r="P150" i="43"/>
  <c r="O150" i="43"/>
  <c r="N150" i="43"/>
  <c r="M150" i="43"/>
  <c r="L150" i="43"/>
  <c r="K150" i="43"/>
  <c r="H150" i="43"/>
  <c r="A150" i="43"/>
  <c r="P149" i="43"/>
  <c r="O149" i="43"/>
  <c r="N149" i="43"/>
  <c r="M149" i="43"/>
  <c r="L149" i="43"/>
  <c r="K149" i="43"/>
  <c r="H149" i="43"/>
  <c r="P148" i="43"/>
  <c r="O148" i="43"/>
  <c r="N148" i="43"/>
  <c r="M148" i="43"/>
  <c r="L148" i="43"/>
  <c r="K148" i="43"/>
  <c r="H148" i="43"/>
  <c r="A148" i="43"/>
  <c r="P147" i="43"/>
  <c r="O147" i="43"/>
  <c r="N147" i="43"/>
  <c r="M147" i="43"/>
  <c r="L147" i="43"/>
  <c r="K147" i="43"/>
  <c r="H147" i="43"/>
  <c r="P146" i="43"/>
  <c r="O146" i="43"/>
  <c r="N146" i="43"/>
  <c r="M146" i="43"/>
  <c r="L146" i="43"/>
  <c r="K146" i="43"/>
  <c r="H146" i="43"/>
  <c r="P145" i="43"/>
  <c r="O145" i="43"/>
  <c r="N145" i="43"/>
  <c r="M145" i="43"/>
  <c r="L145" i="43"/>
  <c r="K145" i="43"/>
  <c r="H145" i="43"/>
  <c r="P144" i="43"/>
  <c r="O144" i="43"/>
  <c r="N144" i="43"/>
  <c r="M144" i="43"/>
  <c r="L144" i="43"/>
  <c r="K144" i="43"/>
  <c r="H144" i="43"/>
  <c r="P143" i="43"/>
  <c r="O143" i="43"/>
  <c r="N143" i="43"/>
  <c r="M143" i="43"/>
  <c r="L143" i="43"/>
  <c r="K143" i="43"/>
  <c r="H143" i="43"/>
  <c r="P142" i="43"/>
  <c r="O142" i="43"/>
  <c r="N142" i="43"/>
  <c r="M142" i="43"/>
  <c r="L142" i="43"/>
  <c r="K142" i="43"/>
  <c r="H142" i="43"/>
  <c r="B142" i="43"/>
  <c r="P141" i="43"/>
  <c r="O141" i="43"/>
  <c r="N141" i="43"/>
  <c r="M141" i="43"/>
  <c r="L141" i="43"/>
  <c r="K141" i="43"/>
  <c r="H141" i="43"/>
  <c r="A141" i="43"/>
  <c r="P140" i="43"/>
  <c r="O140" i="43"/>
  <c r="N140" i="43"/>
  <c r="M140" i="43"/>
  <c r="L140" i="43"/>
  <c r="K140" i="43"/>
  <c r="H140" i="43"/>
  <c r="B140" i="43"/>
  <c r="P139" i="43"/>
  <c r="O139" i="43"/>
  <c r="N139" i="43"/>
  <c r="M139" i="43"/>
  <c r="L139" i="43"/>
  <c r="K139" i="43"/>
  <c r="H139" i="43"/>
  <c r="A139" i="43"/>
  <c r="P138" i="43"/>
  <c r="O138" i="43"/>
  <c r="N138" i="43"/>
  <c r="M138" i="43"/>
  <c r="L138" i="43"/>
  <c r="K138" i="43"/>
  <c r="H138" i="43"/>
  <c r="B138" i="43"/>
  <c r="P137" i="43"/>
  <c r="O137" i="43"/>
  <c r="N137" i="43"/>
  <c r="M137" i="43"/>
  <c r="L137" i="43"/>
  <c r="K137" i="43"/>
  <c r="H137" i="43"/>
  <c r="A137" i="43"/>
  <c r="P136" i="43"/>
  <c r="O136" i="43"/>
  <c r="N136" i="43"/>
  <c r="M136" i="43"/>
  <c r="L136" i="43"/>
  <c r="K136" i="43"/>
  <c r="H136" i="43"/>
  <c r="P135" i="43"/>
  <c r="O135" i="43"/>
  <c r="N135" i="43"/>
  <c r="M135" i="43"/>
  <c r="L135" i="43"/>
  <c r="K135" i="43"/>
  <c r="H135" i="43"/>
  <c r="P134" i="43"/>
  <c r="O134" i="43"/>
  <c r="N134" i="43"/>
  <c r="M134" i="43"/>
  <c r="L134" i="43"/>
  <c r="K134" i="43"/>
  <c r="H134" i="43"/>
  <c r="A134" i="43"/>
  <c r="P133" i="43"/>
  <c r="O133" i="43"/>
  <c r="N133" i="43"/>
  <c r="M133" i="43"/>
  <c r="L133" i="43"/>
  <c r="K133" i="43"/>
  <c r="H133" i="43"/>
  <c r="B133" i="43"/>
  <c r="P132" i="43"/>
  <c r="O132" i="43"/>
  <c r="N132" i="43"/>
  <c r="M132" i="43"/>
  <c r="L132" i="43"/>
  <c r="K132" i="43"/>
  <c r="H132" i="43"/>
  <c r="P131" i="43"/>
  <c r="O131" i="43"/>
  <c r="N131" i="43"/>
  <c r="M131" i="43"/>
  <c r="L131" i="43"/>
  <c r="K131" i="43"/>
  <c r="H131" i="43"/>
  <c r="B131" i="43"/>
  <c r="P130" i="43"/>
  <c r="O130" i="43"/>
  <c r="N130" i="43"/>
  <c r="M130" i="43"/>
  <c r="L130" i="43"/>
  <c r="K130" i="43"/>
  <c r="H130" i="43"/>
  <c r="A130" i="43"/>
  <c r="P129" i="43"/>
  <c r="O129" i="43"/>
  <c r="N129" i="43"/>
  <c r="M129" i="43"/>
  <c r="L129" i="43"/>
  <c r="K129" i="43"/>
  <c r="H129" i="43"/>
  <c r="B129" i="43"/>
  <c r="P128" i="43"/>
  <c r="O128" i="43"/>
  <c r="N128" i="43"/>
  <c r="M128" i="43"/>
  <c r="L128" i="43"/>
  <c r="K128" i="43"/>
  <c r="H128" i="43"/>
  <c r="A128" i="43"/>
  <c r="P127" i="43"/>
  <c r="O127" i="43"/>
  <c r="N127" i="43"/>
  <c r="M127" i="43"/>
  <c r="L127" i="43"/>
  <c r="K127" i="43"/>
  <c r="H127" i="43"/>
  <c r="B127" i="43"/>
  <c r="P126" i="43"/>
  <c r="O126" i="43"/>
  <c r="N126" i="43"/>
  <c r="M126" i="43"/>
  <c r="L126" i="43"/>
  <c r="K126" i="43"/>
  <c r="H126" i="43"/>
  <c r="B126" i="43"/>
  <c r="P125" i="43"/>
  <c r="O125" i="43"/>
  <c r="N125" i="43"/>
  <c r="M125" i="43"/>
  <c r="L125" i="43"/>
  <c r="K125" i="43"/>
  <c r="H125" i="43"/>
  <c r="P124" i="43"/>
  <c r="O124" i="43"/>
  <c r="N124" i="43"/>
  <c r="M124" i="43"/>
  <c r="L124" i="43"/>
  <c r="K124" i="43"/>
  <c r="H124" i="43"/>
  <c r="A124" i="43"/>
  <c r="P123" i="43"/>
  <c r="O123" i="43"/>
  <c r="N123" i="43"/>
  <c r="M123" i="43"/>
  <c r="L123" i="43"/>
  <c r="K123" i="43"/>
  <c r="H123" i="43"/>
  <c r="P122" i="43"/>
  <c r="O122" i="43"/>
  <c r="N122" i="43"/>
  <c r="M122" i="43"/>
  <c r="L122" i="43"/>
  <c r="K122" i="43"/>
  <c r="H122" i="43"/>
  <c r="P121" i="43"/>
  <c r="O121" i="43"/>
  <c r="N121" i="43"/>
  <c r="M121" i="43"/>
  <c r="L121" i="43"/>
  <c r="K121" i="43"/>
  <c r="H121" i="43"/>
  <c r="P120" i="43"/>
  <c r="O120" i="43"/>
  <c r="N120" i="43"/>
  <c r="M120" i="43"/>
  <c r="L120" i="43"/>
  <c r="K120" i="43"/>
  <c r="H120" i="43"/>
  <c r="P119" i="43"/>
  <c r="O119" i="43"/>
  <c r="N119" i="43"/>
  <c r="M119" i="43"/>
  <c r="L119" i="43"/>
  <c r="K119" i="43"/>
  <c r="H119" i="43"/>
  <c r="A119" i="43"/>
  <c r="P118" i="43"/>
  <c r="O118" i="43"/>
  <c r="N118" i="43"/>
  <c r="M118" i="43"/>
  <c r="L118" i="43"/>
  <c r="K118" i="43"/>
  <c r="H118" i="43"/>
  <c r="P117" i="43"/>
  <c r="O117" i="43"/>
  <c r="N117" i="43"/>
  <c r="M117" i="43"/>
  <c r="L117" i="43"/>
  <c r="K117" i="43"/>
  <c r="H117" i="43"/>
  <c r="P116" i="43"/>
  <c r="O116" i="43"/>
  <c r="N116" i="43"/>
  <c r="M116" i="43"/>
  <c r="L116" i="43"/>
  <c r="K116" i="43"/>
  <c r="H116" i="43"/>
  <c r="P115" i="43"/>
  <c r="O115" i="43"/>
  <c r="N115" i="43"/>
  <c r="M115" i="43"/>
  <c r="L115" i="43"/>
  <c r="K115" i="43"/>
  <c r="H115" i="43"/>
  <c r="P114" i="43"/>
  <c r="O114" i="43"/>
  <c r="N114" i="43"/>
  <c r="M114" i="43"/>
  <c r="L114" i="43"/>
  <c r="K114" i="43"/>
  <c r="H114" i="43"/>
  <c r="A114" i="43"/>
  <c r="P113" i="43"/>
  <c r="O113" i="43"/>
  <c r="N113" i="43"/>
  <c r="M113" i="43"/>
  <c r="L113" i="43"/>
  <c r="K113" i="43"/>
  <c r="H113" i="43"/>
  <c r="A113" i="43"/>
  <c r="P112" i="43"/>
  <c r="O112" i="43"/>
  <c r="N112" i="43"/>
  <c r="M112" i="43"/>
  <c r="L112" i="43"/>
  <c r="K112" i="43"/>
  <c r="H112" i="43"/>
  <c r="A112" i="43"/>
  <c r="P111" i="43"/>
  <c r="O111" i="43"/>
  <c r="N111" i="43"/>
  <c r="M111" i="43"/>
  <c r="L111" i="43"/>
  <c r="K111" i="43"/>
  <c r="H111" i="43"/>
  <c r="P110" i="43"/>
  <c r="O110" i="43"/>
  <c r="N110" i="43"/>
  <c r="M110" i="43"/>
  <c r="L110" i="43"/>
  <c r="K110" i="43"/>
  <c r="H110" i="43"/>
  <c r="P109" i="43"/>
  <c r="O109" i="43"/>
  <c r="N109" i="43"/>
  <c r="M109" i="43"/>
  <c r="L109" i="43"/>
  <c r="K109" i="43"/>
  <c r="H109" i="43"/>
  <c r="P108" i="43"/>
  <c r="O108" i="43"/>
  <c r="N108" i="43"/>
  <c r="M108" i="43"/>
  <c r="L108" i="43"/>
  <c r="K108" i="43"/>
  <c r="H108" i="43"/>
  <c r="B108" i="43"/>
  <c r="P107" i="43"/>
  <c r="O107" i="43"/>
  <c r="N107" i="43"/>
  <c r="M107" i="43"/>
  <c r="L107" i="43"/>
  <c r="K107" i="43"/>
  <c r="H107" i="43"/>
  <c r="A107" i="43"/>
  <c r="P106" i="43"/>
  <c r="O106" i="43"/>
  <c r="N106" i="43"/>
  <c r="M106" i="43"/>
  <c r="L106" i="43"/>
  <c r="K106" i="43"/>
  <c r="H106" i="43"/>
  <c r="B106" i="43"/>
  <c r="P105" i="43"/>
  <c r="O105" i="43"/>
  <c r="N105" i="43"/>
  <c r="M105" i="43"/>
  <c r="L105" i="43"/>
  <c r="K105" i="43"/>
  <c r="H105" i="43"/>
  <c r="A105" i="43"/>
  <c r="P104" i="43"/>
  <c r="O104" i="43"/>
  <c r="N104" i="43"/>
  <c r="M104" i="43"/>
  <c r="L104" i="43"/>
  <c r="K104" i="43"/>
  <c r="H104" i="43"/>
  <c r="A104" i="43"/>
  <c r="P103" i="43"/>
  <c r="O103" i="43"/>
  <c r="N103" i="43"/>
  <c r="M103" i="43"/>
  <c r="L103" i="43"/>
  <c r="K103" i="43"/>
  <c r="H103" i="43"/>
  <c r="B103" i="43"/>
  <c r="P102" i="43"/>
  <c r="O102" i="43"/>
  <c r="N102" i="43"/>
  <c r="M102" i="43"/>
  <c r="L102" i="43"/>
  <c r="K102" i="43"/>
  <c r="H102" i="43"/>
  <c r="A102" i="43"/>
  <c r="P101" i="43"/>
  <c r="O101" i="43"/>
  <c r="N101" i="43"/>
  <c r="M101" i="43"/>
  <c r="L101" i="43"/>
  <c r="K101" i="43"/>
  <c r="H101" i="43"/>
  <c r="B101" i="43"/>
  <c r="P100" i="43"/>
  <c r="O100" i="43"/>
  <c r="N100" i="43"/>
  <c r="M100" i="43"/>
  <c r="L100" i="43"/>
  <c r="K100" i="43"/>
  <c r="H100" i="43"/>
  <c r="A100" i="43"/>
  <c r="P99" i="43"/>
  <c r="O99" i="43"/>
  <c r="N99" i="43"/>
  <c r="M99" i="43"/>
  <c r="L99" i="43"/>
  <c r="K99" i="43"/>
  <c r="H99" i="43"/>
  <c r="B99" i="43"/>
  <c r="P98" i="43"/>
  <c r="O98" i="43"/>
  <c r="N98" i="43"/>
  <c r="M98" i="43"/>
  <c r="L98" i="43"/>
  <c r="K98" i="43"/>
  <c r="H98" i="43"/>
  <c r="P97" i="43"/>
  <c r="O97" i="43"/>
  <c r="N97" i="43"/>
  <c r="M97" i="43"/>
  <c r="L97" i="43"/>
  <c r="K97" i="43"/>
  <c r="H97" i="43"/>
  <c r="A97" i="43"/>
  <c r="P96" i="43"/>
  <c r="O96" i="43"/>
  <c r="N96" i="43"/>
  <c r="M96" i="43"/>
  <c r="L96" i="43"/>
  <c r="K96" i="43"/>
  <c r="H96" i="43"/>
  <c r="B96" i="43"/>
  <c r="P95" i="43"/>
  <c r="O95" i="43"/>
  <c r="N95" i="43"/>
  <c r="M95" i="43"/>
  <c r="L95" i="43"/>
  <c r="K95" i="43"/>
  <c r="H95" i="43"/>
  <c r="A95" i="43"/>
  <c r="P94" i="43"/>
  <c r="O94" i="43"/>
  <c r="N94" i="43"/>
  <c r="M94" i="43"/>
  <c r="L94" i="43"/>
  <c r="K94" i="43"/>
  <c r="H94" i="43"/>
  <c r="B94" i="43"/>
  <c r="P93" i="43"/>
  <c r="O93" i="43"/>
  <c r="N93" i="43"/>
  <c r="M93" i="43"/>
  <c r="L93" i="43"/>
  <c r="K93" i="43"/>
  <c r="H93" i="43"/>
  <c r="A93" i="43"/>
  <c r="P92" i="43"/>
  <c r="O92" i="43"/>
  <c r="N92" i="43"/>
  <c r="M92" i="43"/>
  <c r="L92" i="43"/>
  <c r="K92" i="43"/>
  <c r="H92" i="43"/>
  <c r="A92" i="43"/>
  <c r="P91" i="43"/>
  <c r="O91" i="43"/>
  <c r="N91" i="43"/>
  <c r="M91" i="43"/>
  <c r="L91" i="43"/>
  <c r="K91" i="43"/>
  <c r="H91" i="43"/>
  <c r="B91" i="43"/>
  <c r="P90" i="43"/>
  <c r="O90" i="43"/>
  <c r="N90" i="43"/>
  <c r="M90" i="43"/>
  <c r="L90" i="43"/>
  <c r="K90" i="43"/>
  <c r="H90" i="43"/>
  <c r="P89" i="43"/>
  <c r="O89" i="43"/>
  <c r="N89" i="43"/>
  <c r="M89" i="43"/>
  <c r="L89" i="43"/>
  <c r="K89" i="43"/>
  <c r="H89" i="43"/>
  <c r="A89" i="43"/>
  <c r="P88" i="43"/>
  <c r="O88" i="43"/>
  <c r="N88" i="43"/>
  <c r="M88" i="43"/>
  <c r="L88" i="43"/>
  <c r="K88" i="43"/>
  <c r="H88" i="43"/>
  <c r="A88" i="43"/>
  <c r="P87" i="43"/>
  <c r="O87" i="43"/>
  <c r="N87" i="43"/>
  <c r="M87" i="43"/>
  <c r="L87" i="43"/>
  <c r="K87" i="43"/>
  <c r="H87" i="43"/>
  <c r="A87" i="43"/>
  <c r="P86" i="43"/>
  <c r="O86" i="43"/>
  <c r="N86" i="43"/>
  <c r="M86" i="43"/>
  <c r="L86" i="43"/>
  <c r="K86" i="43"/>
  <c r="H86" i="43"/>
  <c r="A86" i="43"/>
  <c r="P85" i="43"/>
  <c r="O85" i="43"/>
  <c r="N85" i="43"/>
  <c r="M85" i="43"/>
  <c r="L85" i="43"/>
  <c r="K85" i="43"/>
  <c r="H85" i="43"/>
  <c r="A85" i="43"/>
  <c r="P84" i="43"/>
  <c r="O84" i="43"/>
  <c r="N84" i="43"/>
  <c r="M84" i="43"/>
  <c r="L84" i="43"/>
  <c r="K84" i="43"/>
  <c r="H84" i="43"/>
  <c r="P83" i="43"/>
  <c r="O83" i="43"/>
  <c r="N83" i="43"/>
  <c r="M83" i="43"/>
  <c r="L83" i="43"/>
  <c r="K83" i="43"/>
  <c r="H83" i="43"/>
  <c r="P82" i="43"/>
  <c r="O82" i="43"/>
  <c r="N82" i="43"/>
  <c r="M82" i="43"/>
  <c r="L82" i="43"/>
  <c r="K82" i="43"/>
  <c r="H82" i="43"/>
  <c r="A82" i="43"/>
  <c r="P81" i="43"/>
  <c r="O81" i="43"/>
  <c r="N81" i="43"/>
  <c r="M81" i="43"/>
  <c r="L81" i="43"/>
  <c r="K81" i="43"/>
  <c r="H81" i="43"/>
  <c r="P80" i="43"/>
  <c r="O80" i="43"/>
  <c r="N80" i="43"/>
  <c r="M80" i="43"/>
  <c r="L80" i="43"/>
  <c r="K80" i="43"/>
  <c r="H80" i="43"/>
  <c r="P79" i="43"/>
  <c r="O79" i="43"/>
  <c r="N79" i="43"/>
  <c r="M79" i="43"/>
  <c r="L79" i="43"/>
  <c r="K79" i="43"/>
  <c r="H79" i="43"/>
  <c r="P78" i="43"/>
  <c r="O78" i="43"/>
  <c r="N78" i="43"/>
  <c r="M78" i="43"/>
  <c r="L78" i="43"/>
  <c r="K78" i="43"/>
  <c r="H78" i="43"/>
  <c r="B78" i="43"/>
  <c r="P77" i="43"/>
  <c r="O77" i="43"/>
  <c r="N77" i="43"/>
  <c r="M77" i="43"/>
  <c r="L77" i="43"/>
  <c r="K77" i="43"/>
  <c r="H77" i="43"/>
  <c r="A77" i="43"/>
  <c r="P76" i="43"/>
  <c r="O76" i="43"/>
  <c r="N76" i="43"/>
  <c r="M76" i="43"/>
  <c r="L76" i="43"/>
  <c r="K76" i="43"/>
  <c r="H76" i="43"/>
  <c r="A76" i="43"/>
  <c r="P75" i="43"/>
  <c r="O75" i="43"/>
  <c r="N75" i="43"/>
  <c r="M75" i="43"/>
  <c r="L75" i="43"/>
  <c r="K75" i="43"/>
  <c r="H75" i="43"/>
  <c r="A75" i="43"/>
  <c r="P74" i="43"/>
  <c r="O74" i="43"/>
  <c r="N74" i="43"/>
  <c r="M74" i="43"/>
  <c r="L74" i="43"/>
  <c r="K74" i="43"/>
  <c r="H74" i="43"/>
  <c r="A74" i="43"/>
  <c r="P73" i="43"/>
  <c r="O73" i="43"/>
  <c r="N73" i="43"/>
  <c r="M73" i="43"/>
  <c r="L73" i="43"/>
  <c r="K73" i="43"/>
  <c r="H73" i="43"/>
  <c r="P72" i="43"/>
  <c r="O72" i="43"/>
  <c r="N72" i="43"/>
  <c r="M72" i="43"/>
  <c r="L72" i="43"/>
  <c r="K72" i="43"/>
  <c r="H72" i="43"/>
  <c r="P71" i="43"/>
  <c r="O71" i="43"/>
  <c r="N71" i="43"/>
  <c r="M71" i="43"/>
  <c r="L71" i="43"/>
  <c r="K71" i="43"/>
  <c r="H71" i="43"/>
  <c r="P70" i="43"/>
  <c r="O70" i="43"/>
  <c r="N70" i="43"/>
  <c r="M70" i="43"/>
  <c r="L70" i="43"/>
  <c r="K70" i="43"/>
  <c r="H70" i="43"/>
  <c r="P69" i="43"/>
  <c r="O69" i="43"/>
  <c r="N69" i="43"/>
  <c r="M69" i="43"/>
  <c r="L69" i="43"/>
  <c r="K69" i="43"/>
  <c r="H69" i="43"/>
  <c r="P68" i="43"/>
  <c r="O68" i="43"/>
  <c r="N68" i="43"/>
  <c r="M68" i="43"/>
  <c r="L68" i="43"/>
  <c r="K68" i="43"/>
  <c r="H68" i="43"/>
  <c r="P67" i="43"/>
  <c r="O67" i="43"/>
  <c r="N67" i="43"/>
  <c r="M67" i="43"/>
  <c r="L67" i="43"/>
  <c r="K67" i="43"/>
  <c r="H67" i="43"/>
  <c r="P66" i="43"/>
  <c r="O66" i="43"/>
  <c r="N66" i="43"/>
  <c r="M66" i="43"/>
  <c r="L66" i="43"/>
  <c r="K66" i="43"/>
  <c r="H66" i="43"/>
  <c r="P65" i="43"/>
  <c r="O65" i="43"/>
  <c r="N65" i="43"/>
  <c r="M65" i="43"/>
  <c r="L65" i="43"/>
  <c r="K65" i="43"/>
  <c r="H65" i="43"/>
  <c r="P64" i="43"/>
  <c r="O64" i="43"/>
  <c r="N64" i="43"/>
  <c r="M64" i="43"/>
  <c r="L64" i="43"/>
  <c r="K64" i="43"/>
  <c r="H64" i="43"/>
  <c r="A64" i="43"/>
  <c r="P63" i="43"/>
  <c r="O63" i="43"/>
  <c r="N63" i="43"/>
  <c r="M63" i="43"/>
  <c r="L63" i="43"/>
  <c r="K63" i="43"/>
  <c r="H63" i="43"/>
  <c r="P62" i="43"/>
  <c r="O62" i="43"/>
  <c r="N62" i="43"/>
  <c r="M62" i="43"/>
  <c r="L62" i="43"/>
  <c r="K62" i="43"/>
  <c r="H62" i="43"/>
  <c r="A62" i="43"/>
  <c r="P61" i="43"/>
  <c r="O61" i="43"/>
  <c r="N61" i="43"/>
  <c r="M61" i="43"/>
  <c r="L61" i="43"/>
  <c r="K61" i="43"/>
  <c r="H61" i="43"/>
  <c r="P60" i="43"/>
  <c r="O60" i="43"/>
  <c r="N60" i="43"/>
  <c r="M60" i="43"/>
  <c r="L60" i="43"/>
  <c r="K60" i="43"/>
  <c r="H60" i="43"/>
  <c r="A60" i="43"/>
  <c r="P59" i="43"/>
  <c r="O59" i="43"/>
  <c r="N59" i="43"/>
  <c r="M59" i="43"/>
  <c r="L59" i="43"/>
  <c r="K59" i="43"/>
  <c r="H59" i="43"/>
  <c r="A59" i="43"/>
  <c r="P58" i="43"/>
  <c r="O58" i="43"/>
  <c r="N58" i="43"/>
  <c r="M58" i="43"/>
  <c r="L58" i="43"/>
  <c r="K58" i="43"/>
  <c r="H58" i="43"/>
  <c r="P57" i="43"/>
  <c r="O57" i="43"/>
  <c r="N57" i="43"/>
  <c r="M57" i="43"/>
  <c r="L57" i="43"/>
  <c r="K57" i="43"/>
  <c r="H57" i="43"/>
  <c r="P56" i="43"/>
  <c r="O56" i="43"/>
  <c r="N56" i="43"/>
  <c r="M56" i="43"/>
  <c r="L56" i="43"/>
  <c r="K56" i="43"/>
  <c r="H56" i="43"/>
  <c r="P55" i="43"/>
  <c r="O55" i="43"/>
  <c r="N55" i="43"/>
  <c r="M55" i="43"/>
  <c r="L55" i="43"/>
  <c r="K55" i="43"/>
  <c r="H55" i="43"/>
  <c r="P54" i="43"/>
  <c r="O54" i="43"/>
  <c r="N54" i="43"/>
  <c r="M54" i="43"/>
  <c r="L54" i="43"/>
  <c r="K54" i="43"/>
  <c r="H54" i="43"/>
  <c r="P53" i="43"/>
  <c r="O53" i="43"/>
  <c r="N53" i="43"/>
  <c r="M53" i="43"/>
  <c r="L53" i="43"/>
  <c r="K53" i="43"/>
  <c r="H53" i="43"/>
  <c r="A53" i="43"/>
  <c r="P52" i="43"/>
  <c r="O52" i="43"/>
  <c r="N52" i="43"/>
  <c r="M52" i="43"/>
  <c r="L52" i="43"/>
  <c r="K52" i="43"/>
  <c r="H52" i="43"/>
  <c r="P51" i="43"/>
  <c r="O51" i="43"/>
  <c r="N51" i="43"/>
  <c r="M51" i="43"/>
  <c r="L51" i="43"/>
  <c r="K51" i="43"/>
  <c r="H51" i="43"/>
  <c r="P50" i="43"/>
  <c r="O50" i="43"/>
  <c r="N50" i="43"/>
  <c r="M50" i="43"/>
  <c r="L50" i="43"/>
  <c r="K50" i="43"/>
  <c r="H50" i="43"/>
  <c r="P49" i="43"/>
  <c r="O49" i="43"/>
  <c r="N49" i="43"/>
  <c r="M49" i="43"/>
  <c r="L49" i="43"/>
  <c r="K49" i="43"/>
  <c r="H49" i="43"/>
  <c r="P48" i="43"/>
  <c r="O48" i="43"/>
  <c r="N48" i="43"/>
  <c r="M48" i="43"/>
  <c r="L48" i="43"/>
  <c r="K48" i="43"/>
  <c r="H48" i="43"/>
  <c r="P47" i="43"/>
  <c r="O47" i="43"/>
  <c r="N47" i="43"/>
  <c r="M47" i="43"/>
  <c r="L47" i="43"/>
  <c r="K47" i="43"/>
  <c r="H47" i="43"/>
  <c r="A47" i="43"/>
  <c r="P46" i="43"/>
  <c r="O46" i="43"/>
  <c r="N46" i="43"/>
  <c r="M46" i="43"/>
  <c r="L46" i="43"/>
  <c r="K46" i="43"/>
  <c r="H46" i="43"/>
  <c r="P45" i="43"/>
  <c r="O45" i="43"/>
  <c r="N45" i="43"/>
  <c r="M45" i="43"/>
  <c r="L45" i="43"/>
  <c r="K45" i="43"/>
  <c r="H45" i="43"/>
  <c r="P44" i="43"/>
  <c r="O44" i="43"/>
  <c r="N44" i="43"/>
  <c r="M44" i="43"/>
  <c r="L44" i="43"/>
  <c r="K44" i="43"/>
  <c r="H44" i="43"/>
  <c r="P43" i="43"/>
  <c r="O43" i="43"/>
  <c r="N43" i="43"/>
  <c r="M43" i="43"/>
  <c r="L43" i="43"/>
  <c r="K43" i="43"/>
  <c r="H43" i="43"/>
  <c r="P42" i="43"/>
  <c r="O42" i="43"/>
  <c r="N42" i="43"/>
  <c r="M42" i="43"/>
  <c r="L42" i="43"/>
  <c r="K42" i="43"/>
  <c r="H42" i="43"/>
  <c r="A42" i="43"/>
  <c r="P41" i="43"/>
  <c r="O41" i="43"/>
  <c r="N41" i="43"/>
  <c r="M41" i="43"/>
  <c r="L41" i="43"/>
  <c r="K41" i="43"/>
  <c r="H41" i="43"/>
  <c r="B41" i="43"/>
  <c r="P40" i="43"/>
  <c r="O40" i="43"/>
  <c r="N40" i="43"/>
  <c r="M40" i="43"/>
  <c r="L40" i="43"/>
  <c r="K40" i="43"/>
  <c r="H40" i="43"/>
  <c r="P39" i="43"/>
  <c r="O39" i="43"/>
  <c r="N39" i="43"/>
  <c r="M39" i="43"/>
  <c r="L39" i="43"/>
  <c r="K39" i="43"/>
  <c r="H39" i="43"/>
  <c r="P38" i="43"/>
  <c r="O38" i="43"/>
  <c r="N38" i="43"/>
  <c r="M38" i="43"/>
  <c r="L38" i="43"/>
  <c r="K38" i="43"/>
  <c r="H38" i="43"/>
  <c r="P37" i="43"/>
  <c r="O37" i="43"/>
  <c r="N37" i="43"/>
  <c r="M37" i="43"/>
  <c r="L37" i="43"/>
  <c r="K37" i="43"/>
  <c r="H37" i="43"/>
  <c r="P36" i="43"/>
  <c r="O36" i="43"/>
  <c r="N36" i="43"/>
  <c r="M36" i="43"/>
  <c r="L36" i="43"/>
  <c r="K36" i="43"/>
  <c r="H36" i="43"/>
  <c r="A36" i="43"/>
  <c r="P35" i="43"/>
  <c r="O35" i="43"/>
  <c r="N35" i="43"/>
  <c r="M35" i="43"/>
  <c r="L35" i="43"/>
  <c r="K35" i="43"/>
  <c r="H35" i="43"/>
  <c r="A35" i="43"/>
  <c r="P34" i="43"/>
  <c r="O34" i="43"/>
  <c r="N34" i="43"/>
  <c r="M34" i="43"/>
  <c r="L34" i="43"/>
  <c r="K34" i="43"/>
  <c r="H34" i="43"/>
  <c r="P33" i="43"/>
  <c r="O33" i="43"/>
  <c r="N33" i="43"/>
  <c r="M33" i="43"/>
  <c r="L33" i="43"/>
  <c r="K33" i="43"/>
  <c r="H33" i="43"/>
  <c r="B33" i="43"/>
  <c r="P32" i="43"/>
  <c r="O32" i="43"/>
  <c r="N32" i="43"/>
  <c r="M32" i="43"/>
  <c r="L32" i="43"/>
  <c r="K32" i="43"/>
  <c r="H32" i="43"/>
  <c r="A32" i="43"/>
  <c r="P31" i="43"/>
  <c r="O31" i="43"/>
  <c r="N31" i="43"/>
  <c r="M31" i="43"/>
  <c r="L31" i="43"/>
  <c r="K31" i="43"/>
  <c r="H31" i="43"/>
  <c r="A31" i="43"/>
  <c r="P30" i="43"/>
  <c r="O30" i="43"/>
  <c r="N30" i="43"/>
  <c r="M30" i="43"/>
  <c r="L30" i="43"/>
  <c r="K30" i="43"/>
  <c r="H30" i="43"/>
  <c r="A30" i="43"/>
  <c r="P29" i="43"/>
  <c r="O29" i="43"/>
  <c r="N29" i="43"/>
  <c r="M29" i="43"/>
  <c r="L29" i="43"/>
  <c r="K29" i="43"/>
  <c r="H29" i="43"/>
  <c r="A29" i="43"/>
  <c r="P28" i="43"/>
  <c r="O28" i="43"/>
  <c r="N28" i="43"/>
  <c r="M28" i="43"/>
  <c r="L28" i="43"/>
  <c r="K28" i="43"/>
  <c r="H28" i="43"/>
  <c r="A28" i="43"/>
  <c r="P27" i="43"/>
  <c r="O27" i="43"/>
  <c r="N27" i="43"/>
  <c r="M27" i="43"/>
  <c r="L27" i="43"/>
  <c r="K27" i="43"/>
  <c r="H27" i="43"/>
  <c r="A27" i="43"/>
  <c r="P26" i="43"/>
  <c r="O26" i="43"/>
  <c r="N26" i="43"/>
  <c r="M26" i="43"/>
  <c r="L26" i="43"/>
  <c r="K26" i="43"/>
  <c r="H26" i="43"/>
  <c r="A26" i="43"/>
  <c r="P25" i="43"/>
  <c r="O25" i="43"/>
  <c r="N25" i="43"/>
  <c r="M25" i="43"/>
  <c r="L25" i="43"/>
  <c r="K25" i="43"/>
  <c r="H25" i="43"/>
  <c r="A25" i="43"/>
  <c r="P24" i="43"/>
  <c r="O24" i="43"/>
  <c r="N24" i="43"/>
  <c r="M24" i="43"/>
  <c r="L24" i="43"/>
  <c r="K24" i="43"/>
  <c r="H24" i="43"/>
  <c r="A24" i="43"/>
  <c r="P23" i="43"/>
  <c r="O23" i="43"/>
  <c r="N23" i="43"/>
  <c r="M23" i="43"/>
  <c r="L23" i="43"/>
  <c r="K23" i="43"/>
  <c r="H23" i="43"/>
  <c r="A23" i="43"/>
  <c r="P22" i="43"/>
  <c r="O22" i="43"/>
  <c r="N22" i="43"/>
  <c r="M22" i="43"/>
  <c r="L22" i="43"/>
  <c r="K22" i="43"/>
  <c r="H22" i="43"/>
  <c r="P21" i="43"/>
  <c r="O21" i="43"/>
  <c r="N21" i="43"/>
  <c r="M21" i="43"/>
  <c r="L21" i="43"/>
  <c r="K21" i="43"/>
  <c r="H21" i="43"/>
  <c r="P20" i="43"/>
  <c r="O20" i="43"/>
  <c r="N20" i="43"/>
  <c r="M20" i="43"/>
  <c r="L20" i="43"/>
  <c r="K20" i="43"/>
  <c r="H20" i="43"/>
  <c r="A20" i="43"/>
  <c r="P19" i="43"/>
  <c r="O19" i="43"/>
  <c r="N19" i="43"/>
  <c r="M19" i="43"/>
  <c r="L19" i="43"/>
  <c r="K19" i="43"/>
  <c r="H19" i="43"/>
  <c r="P18" i="43"/>
  <c r="O18" i="43"/>
  <c r="N18" i="43"/>
  <c r="M18" i="43"/>
  <c r="L18" i="43"/>
  <c r="K18" i="43"/>
  <c r="H18" i="43"/>
  <c r="P17" i="43"/>
  <c r="O17" i="43"/>
  <c r="N17" i="43"/>
  <c r="M17" i="43"/>
  <c r="L17" i="43"/>
  <c r="K17" i="43"/>
  <c r="H17" i="43"/>
  <c r="P48" i="47"/>
  <c r="O48" i="47"/>
  <c r="N48" i="47"/>
  <c r="M48" i="47"/>
  <c r="L48" i="47"/>
  <c r="P47" i="47"/>
  <c r="O47" i="47"/>
  <c r="N47" i="47"/>
  <c r="M47" i="47"/>
  <c r="L47" i="47"/>
  <c r="K47" i="47"/>
  <c r="H47" i="47"/>
  <c r="P46" i="47"/>
  <c r="O46" i="47"/>
  <c r="N46" i="47"/>
  <c r="M46" i="47"/>
  <c r="L46" i="47"/>
  <c r="K46" i="47"/>
  <c r="H46" i="47"/>
  <c r="B46" i="47"/>
  <c r="A46" i="47"/>
  <c r="P45" i="47"/>
  <c r="O45" i="47"/>
  <c r="N45" i="47"/>
  <c r="M45" i="47"/>
  <c r="L45" i="47"/>
  <c r="K45" i="47"/>
  <c r="H45" i="47"/>
  <c r="P44" i="47"/>
  <c r="O44" i="47"/>
  <c r="N44" i="47"/>
  <c r="M44" i="47"/>
  <c r="L44" i="47"/>
  <c r="K44" i="47"/>
  <c r="H44" i="47"/>
  <c r="P43" i="47"/>
  <c r="O43" i="47"/>
  <c r="N43" i="47"/>
  <c r="M43" i="47"/>
  <c r="L43" i="47"/>
  <c r="K43" i="47"/>
  <c r="H43" i="47"/>
  <c r="P42" i="47"/>
  <c r="O42" i="47"/>
  <c r="N42" i="47"/>
  <c r="M42" i="47"/>
  <c r="L42" i="47"/>
  <c r="K42" i="47"/>
  <c r="H42" i="47"/>
  <c r="P41" i="47"/>
  <c r="O41" i="47"/>
  <c r="N41" i="47"/>
  <c r="M41" i="47"/>
  <c r="L41" i="47"/>
  <c r="K41" i="47"/>
  <c r="H41" i="47"/>
  <c r="B41" i="47"/>
  <c r="A41" i="47"/>
  <c r="P40" i="47"/>
  <c r="O40" i="47"/>
  <c r="N40" i="47"/>
  <c r="M40" i="47"/>
  <c r="L40" i="47"/>
  <c r="K40" i="47"/>
  <c r="H40" i="47"/>
  <c r="P39" i="47"/>
  <c r="O39" i="47"/>
  <c r="N39" i="47"/>
  <c r="M39" i="47"/>
  <c r="L39" i="47"/>
  <c r="K39" i="47"/>
  <c r="H39" i="47"/>
  <c r="P38" i="47"/>
  <c r="O38" i="47"/>
  <c r="N38" i="47"/>
  <c r="M38" i="47"/>
  <c r="L38" i="47"/>
  <c r="K38" i="47"/>
  <c r="H38" i="47"/>
  <c r="P37" i="47"/>
  <c r="O37" i="47"/>
  <c r="N37" i="47"/>
  <c r="M37" i="47"/>
  <c r="L37" i="47"/>
  <c r="K37" i="47"/>
  <c r="H37" i="47"/>
  <c r="B37" i="47"/>
  <c r="A37" i="47"/>
  <c r="P36" i="47"/>
  <c r="O36" i="47"/>
  <c r="N36" i="47"/>
  <c r="M36" i="47"/>
  <c r="L36" i="47"/>
  <c r="K36" i="47"/>
  <c r="H36" i="47"/>
  <c r="P35" i="47"/>
  <c r="O35" i="47"/>
  <c r="N35" i="47"/>
  <c r="M35" i="47"/>
  <c r="L35" i="47"/>
  <c r="K35" i="47"/>
  <c r="H35" i="47"/>
  <c r="P34" i="47"/>
  <c r="O34" i="47"/>
  <c r="N34" i="47"/>
  <c r="M34" i="47"/>
  <c r="L34" i="47"/>
  <c r="K34" i="47"/>
  <c r="H34" i="47"/>
  <c r="B34" i="47"/>
  <c r="A34" i="47"/>
  <c r="P33" i="47"/>
  <c r="O33" i="47"/>
  <c r="N33" i="47"/>
  <c r="M33" i="47"/>
  <c r="L33" i="47"/>
  <c r="K33" i="47"/>
  <c r="H33" i="47"/>
  <c r="P32" i="47"/>
  <c r="O32" i="47"/>
  <c r="N32" i="47"/>
  <c r="M32" i="47"/>
  <c r="L32" i="47"/>
  <c r="K32" i="47"/>
  <c r="H32" i="47"/>
  <c r="P31" i="47"/>
  <c r="O31" i="47"/>
  <c r="N31" i="47"/>
  <c r="M31" i="47"/>
  <c r="L31" i="47"/>
  <c r="K31" i="47"/>
  <c r="H31" i="47"/>
  <c r="P30" i="47"/>
  <c r="O30" i="47"/>
  <c r="N30" i="47"/>
  <c r="M30" i="47"/>
  <c r="L30" i="47"/>
  <c r="K30" i="47"/>
  <c r="H30" i="47"/>
  <c r="B30" i="47"/>
  <c r="A30" i="47"/>
  <c r="P29" i="47"/>
  <c r="O29" i="47"/>
  <c r="N29" i="47"/>
  <c r="M29" i="47"/>
  <c r="L29" i="47"/>
  <c r="K29" i="47"/>
  <c r="H29" i="47"/>
  <c r="P28" i="47"/>
  <c r="O28" i="47"/>
  <c r="N28" i="47"/>
  <c r="M28" i="47"/>
  <c r="L28" i="47"/>
  <c r="K28" i="47"/>
  <c r="H28" i="47"/>
  <c r="P27" i="47"/>
  <c r="O27" i="47"/>
  <c r="N27" i="47"/>
  <c r="M27" i="47"/>
  <c r="L27" i="47"/>
  <c r="K27" i="47"/>
  <c r="H27" i="47"/>
  <c r="P26" i="47"/>
  <c r="O26" i="47"/>
  <c r="N26" i="47"/>
  <c r="M26" i="47"/>
  <c r="L26" i="47"/>
  <c r="K26" i="47"/>
  <c r="H26" i="47"/>
  <c r="P25" i="47"/>
  <c r="O25" i="47"/>
  <c r="N25" i="47"/>
  <c r="M25" i="47"/>
  <c r="L25" i="47"/>
  <c r="K25" i="47"/>
  <c r="H25" i="47"/>
  <c r="P24" i="47"/>
  <c r="O24" i="47"/>
  <c r="N24" i="47"/>
  <c r="M24" i="47"/>
  <c r="L24" i="47"/>
  <c r="K24" i="47"/>
  <c r="H24" i="47"/>
  <c r="P23" i="47"/>
  <c r="O23" i="47"/>
  <c r="N23" i="47"/>
  <c r="M23" i="47"/>
  <c r="L23" i="47"/>
  <c r="K23" i="47"/>
  <c r="H23" i="47"/>
  <c r="P22" i="47"/>
  <c r="O22" i="47"/>
  <c r="N22" i="47"/>
  <c r="M22" i="47"/>
  <c r="L22" i="47"/>
  <c r="K22" i="47"/>
  <c r="H22" i="47"/>
  <c r="P21" i="47"/>
  <c r="O21" i="47"/>
  <c r="N21" i="47"/>
  <c r="M21" i="47"/>
  <c r="L21" i="47"/>
  <c r="K21" i="47"/>
  <c r="H21" i="47"/>
  <c r="B21" i="47"/>
  <c r="A21" i="47"/>
  <c r="P20" i="47"/>
  <c r="O20" i="47"/>
  <c r="N20" i="47"/>
  <c r="M20" i="47"/>
  <c r="L20" i="47"/>
  <c r="K20" i="47"/>
  <c r="H20" i="47"/>
  <c r="P19" i="47"/>
  <c r="O19" i="47"/>
  <c r="N19" i="47"/>
  <c r="M19" i="47"/>
  <c r="L19" i="47"/>
  <c r="K19" i="47"/>
  <c r="H19" i="47"/>
  <c r="P18" i="47"/>
  <c r="O18" i="47"/>
  <c r="N18" i="47"/>
  <c r="M18" i="47"/>
  <c r="L18" i="47"/>
  <c r="K18" i="47"/>
  <c r="H18" i="47"/>
  <c r="P12" i="47"/>
  <c r="E24" i="48"/>
  <c r="E23" i="48"/>
  <c r="E22" i="48"/>
  <c r="E21" i="48"/>
  <c r="I20" i="48"/>
  <c r="H20" i="48"/>
  <c r="G20" i="48"/>
  <c r="F20" i="48"/>
  <c r="E20" i="48"/>
  <c r="D13" i="48"/>
  <c r="D12" i="48"/>
  <c r="D17" i="1"/>
  <c r="D16" i="1"/>
  <c r="D15" i="1"/>
</calcChain>
</file>

<file path=xl/sharedStrings.xml><?xml version="1.0" encoding="utf-8"?>
<sst xmlns="http://schemas.openxmlformats.org/spreadsheetml/2006/main" count="516" uniqueCount="192">
  <si>
    <t>Būvniecības koptāme</t>
  </si>
  <si>
    <t xml:space="preserve">Būves nosaukums: Laukuma izbūve </t>
  </si>
  <si>
    <t>Objekta nosaukums: Laukuma izbūve Daugavpils ielā 3A, Dagdā, Krāslavas nov.</t>
  </si>
  <si>
    <t>Objekta adrese: Daugavpils ielā 3A, Dagdā, Krāslavas novadā</t>
  </si>
  <si>
    <t>Pasūtījuma Nr.:</t>
  </si>
  <si>
    <t>Tāme sastādīta 2026. gada tirgus cenās</t>
  </si>
  <si>
    <t>Nr.
p.k.</t>
  </si>
  <si>
    <t>Kods,
 tāmes Nr.</t>
  </si>
  <si>
    <t>Darba veids vai
 konstruktīvā 
elementa nosaukums</t>
  </si>
  <si>
    <t>Tāmes izmaksas, Eur bez PVN</t>
  </si>
  <si>
    <t>Dažādi darbi, Zemes klātne, Ar saistvielām nesaistītas konstruktīvas kārtas, Ar saistvielām saistītas konstruktīvas kārtas, Satiksmes aprīkojums</t>
  </si>
  <si>
    <t>Ūdensapgādes un kanalizācijas tīkli</t>
  </si>
  <si>
    <t>Kopā, EUR bez PVN</t>
  </si>
  <si>
    <t>PVN 21%</t>
  </si>
  <si>
    <t>Kopā ar PVN</t>
  </si>
  <si>
    <t xml:space="preserve">Sastādīja: </t>
  </si>
  <si>
    <t>Tāme sastādīta 2026. gada ____________________________</t>
  </si>
  <si>
    <t>Pārbaudīja:</t>
  </si>
  <si>
    <t>Sert.Nr.:</t>
  </si>
  <si>
    <t>Kopsavilkuma aprēķins Nr. 1</t>
  </si>
  <si>
    <t xml:space="preserve">Būves nosaukums:Laukuma izbūve </t>
  </si>
  <si>
    <t>Objekta adrese: Daugavpils ielā 3A, Dagdā, Krāslavas nov.</t>
  </si>
  <si>
    <t>Par kopejo summu, EUR</t>
  </si>
  <si>
    <t>Kopējā darbietilpība, c/h</t>
  </si>
  <si>
    <t>Nr.p.k.</t>
  </si>
  <si>
    <t>Kods, tāmes Nr:</t>
  </si>
  <si>
    <t>Būvdarbu veids vai konstruktīvā elementa nosaukums</t>
  </si>
  <si>
    <t>Tāmes izmaksas (EUR)</t>
  </si>
  <si>
    <t>Tai skaitā</t>
  </si>
  <si>
    <t>Darbietilpība (c/h)</t>
  </si>
  <si>
    <t>darba alga (EUR)</t>
  </si>
  <si>
    <t>būvizstrādājumi (EUR)</t>
  </si>
  <si>
    <t>mehānismi (EUR)</t>
  </si>
  <si>
    <t>GP, TS-CD Daļa; Dažādi darbi; Zemes klātne; Ar saistvielām nesaistītas konstruktīvas kārtas; Ar saistvielām saistītas konstruktīvas kārtas; Satiksmes aprīkojums; Lietus ūdens noteksistēmas izbūve</t>
  </si>
  <si>
    <t>Ūdensapgādes un kanalizācijas tīklu būvniecība</t>
  </si>
  <si>
    <t>Virsizdevumi %</t>
  </si>
  <si>
    <t>t.sk.darba aizsardzība</t>
  </si>
  <si>
    <t xml:space="preserve">Peļņa% </t>
  </si>
  <si>
    <t>Pavisam kopā</t>
  </si>
  <si>
    <t>Sastādīja:</t>
  </si>
  <si>
    <t>Lokālā tāme Nr.1</t>
  </si>
  <si>
    <t>(būvdarbu veids vai konstruktīvā elementa nosaukums)</t>
  </si>
  <si>
    <t>Tāmes  izmaksas euro:</t>
  </si>
  <si>
    <t>N.p.k.</t>
  </si>
  <si>
    <t>Kods</t>
  </si>
  <si>
    <t>Būvdarbu nosaukums</t>
  </si>
  <si>
    <t>Mērvienība</t>
  </si>
  <si>
    <t>Daudzums</t>
  </si>
  <si>
    <t>Vienības izmaksas</t>
  </si>
  <si>
    <t>Kopā uz visu apjomu</t>
  </si>
  <si>
    <t>Laika norma c/h</t>
  </si>
  <si>
    <t>Darba apmaksas likme, euro/h</t>
  </si>
  <si>
    <t xml:space="preserve">Darba alga </t>
  </si>
  <si>
    <t>Būvizstrādājumi</t>
  </si>
  <si>
    <t xml:space="preserve">Mehānismi </t>
  </si>
  <si>
    <t>Kopā</t>
  </si>
  <si>
    <t>Darbietilpība c/h</t>
  </si>
  <si>
    <t xml:space="preserve">Summa </t>
  </si>
  <si>
    <t>1. GP, TS-CD Daļa</t>
  </si>
  <si>
    <t>1.1.</t>
  </si>
  <si>
    <t>līg.cena</t>
  </si>
  <si>
    <t>Mobilizācija. Būvlaukuma iekārtošana un visa nepieciešamā aprīkojuma un iekārtu atvešana un uzstādīšana. Būvlaukuma demontāža. Satiksmes organizācija būvdarbu laikā</t>
  </si>
  <si>
    <t>kompl.</t>
  </si>
  <si>
    <t>1.2.</t>
  </si>
  <si>
    <t>Izpilddokumentācijas sagatavošana un izpilduzmērijumu veikšana</t>
  </si>
  <si>
    <t>1.3.</t>
  </si>
  <si>
    <t xml:space="preserve">Projekta detalizācijas izstrāde </t>
  </si>
  <si>
    <t>2. Dažādi darbi</t>
  </si>
  <si>
    <t>2.1.</t>
  </si>
  <si>
    <t>Uzmērīšana un nospraušana</t>
  </si>
  <si>
    <t>objekts</t>
  </si>
  <si>
    <t>2.2.</t>
  </si>
  <si>
    <t xml:space="preserve">Zaudējumu apmaksa par dabas daudzveidības samazināšanos </t>
  </si>
  <si>
    <t>2.3.</t>
  </si>
  <si>
    <t>Koku  un krūmu zāģēšana, celmu laušana vai frēzēšana un transportēšana uz Būvuzņēmēja atbērtni (koku diametrus skatīt rasējumos un topogrāfiskājā plānā)</t>
  </si>
  <si>
    <t>gab.</t>
  </si>
  <si>
    <t>2.4.</t>
  </si>
  <si>
    <t>Vārtu un žoga saudzīga demontāža un pārvietošana, vietu saskaņojot ar Pasūtītāju</t>
  </si>
  <si>
    <t>m</t>
  </si>
  <si>
    <t>2.5.</t>
  </si>
  <si>
    <t>Betona ceļu apmaļu demontāža un utilizācija</t>
  </si>
  <si>
    <t>2.6.</t>
  </si>
  <si>
    <t>Caurtekas D500pp demontāža</t>
  </si>
  <si>
    <t>2.7.</t>
  </si>
  <si>
    <t>Asfalta seguma demontāža (vai frēzēšana) hvid.=5cm un materiāla transportēšana uz Būvuzņēmēja atbērtni (asfalta zāģēšana savienojumu vietās) brauktuvei un ietvēm</t>
  </si>
  <si>
    <t>m2</t>
  </si>
  <si>
    <t>2.8.</t>
  </si>
  <si>
    <t>Komunikāciju aku vāku nomaiņa uz peldošā tipa vākiem (40t) un regulēšana projektētā seguma līmenī (nepieciešamības gadījumā izbūvējot jaunas aku pārsedzes, aku grodus un betona gredzenus)</t>
  </si>
  <si>
    <t>3. Zemes klātne</t>
  </si>
  <si>
    <t>3.1.</t>
  </si>
  <si>
    <t>Zemes klātnes ierakuma būvniecība (t.sk. uzauguma noņemšana), lieko grunti aizvedot uz Būvuzņēmēja atbērtni</t>
  </si>
  <si>
    <t>m3</t>
  </si>
  <si>
    <t>3.2.</t>
  </si>
  <si>
    <t>Piebēruma būvniecība no ierakuma grunts</t>
  </si>
  <si>
    <t>3.3.</t>
  </si>
  <si>
    <t>Rekultivācija un apzaļumošana ar augu zemi, apsējot ar zāl.seklām, h = 10cm</t>
  </si>
  <si>
    <t>4. Ar saistvielām nesaistītas konstruktīvas kārtas</t>
  </si>
  <si>
    <t>4.1.</t>
  </si>
  <si>
    <t xml:space="preserve">Salizturīgās kārtas no drenējošas smilts būvniecība, h=50cm </t>
  </si>
  <si>
    <t>4.2.</t>
  </si>
  <si>
    <t xml:space="preserve">Nesaistītu minerālmateriālu pamata nesošās virskārtas 0/45 izbūve 20cm biezumā (N-IV klase) </t>
  </si>
  <si>
    <t>5. Ar saistvielām saistītas konstruktīvas kārtas</t>
  </si>
  <si>
    <t>5.1.</t>
  </si>
  <si>
    <t>Karstā asfalta dilumkārtas AC 11 surf būvniecība, h=6cm (S-III klase)</t>
  </si>
  <si>
    <t>5.2.</t>
  </si>
  <si>
    <t>Karstā asfalta dilumkārtas AC 11 surf būvniecība, h=4cm (S-III klase)</t>
  </si>
  <si>
    <t>5.3.</t>
  </si>
  <si>
    <t>Karstā asfalta apakškārtas AC 16 base būvniecība, h=5cm (S-III klase)</t>
  </si>
  <si>
    <t>6. Satiksmes aprīkojums</t>
  </si>
  <si>
    <t>6.1.</t>
  </si>
  <si>
    <t xml:space="preserve">Betona apmales CA 100.30.15 uzstādīšana uz betona C30/37 un minerālmat. mais. 0/45 pamata </t>
  </si>
  <si>
    <t>6.2.</t>
  </si>
  <si>
    <t xml:space="preserve">Betona apmales CA 100.22.15 uzstādīšana uz betona C30/37 un minerālmat. mais. 0/45 pamata </t>
  </si>
  <si>
    <t>6.3.</t>
  </si>
  <si>
    <t>Cinkota metāla staba uzstādīšana</t>
  </si>
  <si>
    <t>6.4.</t>
  </si>
  <si>
    <t xml:space="preserve">Ceļa zīmju Nr. 206 uzstādīšana </t>
  </si>
  <si>
    <t>7. Lietus ūdens noteksistēmas izbūve</t>
  </si>
  <si>
    <t>7.1.</t>
  </si>
  <si>
    <t>Lietus ūdens noteksistēmas izbūve</t>
  </si>
  <si>
    <t>Tiešās izmaksas kopā, t. sk. darba devēja sociālais nodoklis (%)</t>
  </si>
  <si>
    <t>Lokālā tāme Nr.2</t>
  </si>
  <si>
    <t>Tāme sastādīta 2026. gada tirgus cenās, pamatojoties uz tehnisko projektu</t>
  </si>
  <si>
    <t>LAUKUMS Nr.1.</t>
  </si>
  <si>
    <t>Segumu atjaunošana</t>
  </si>
  <si>
    <t>Esošā zālāja seguma noņemšana, tranšejas platumā t.sk. grunts izvešana uz atbērtni</t>
  </si>
  <si>
    <r>
      <rPr>
        <sz val="10"/>
        <rFont val="Arial"/>
        <charset val="204"/>
      </rPr>
      <t>m</t>
    </r>
    <r>
      <rPr>
        <vertAlign val="superscript"/>
        <sz val="10"/>
        <rFont val="Arial"/>
        <charset val="204"/>
      </rPr>
      <t>2</t>
    </r>
  </si>
  <si>
    <t>Augsnes virskārtas atjaunošana slīpās un horizontālās virsmās ar zāliena sēšanu , ieskaitot auglīgo augsni,  izlīdzināšanu</t>
  </si>
  <si>
    <t>LIETUS ŪDENS KANALIZĀCIJAS TĪKLI K2</t>
  </si>
  <si>
    <t>CAURUĻVADI</t>
  </si>
  <si>
    <t>PP lietus ūdens kanalizācijas caurules OD200mm, SN8 izbūve būvgrāvī zem gruntsūdens līmeņa -ieskaitot tranšejas rakšanu, malu nostiprināšanu, aizbēršanu, gruntsūdens pazemināšanu/novadīšanu,  pēc nepieciešamības grunts nomaiņu, caurules montāžu un ar to saistītie darbi. Dziļums līdz 1.5 m.</t>
  </si>
  <si>
    <t>PP lietus ūdens kanalizācijas caurules OD200mm, SN8 izbūve būvgrāvī zem gruntsūdens līmeņa -ieskaitot tranšejas rakšanu, malu nostiprināšanu, aizbēršanu, gruntsūdens pazemināšanu/novadīšanu,  pēc nepieciešamības grunts nomaiņu, caurules montāžu un ar to saistītie darbi. Dziļums no 1.5m līdz 2.0 m.</t>
  </si>
  <si>
    <t>PP lietus ūdens kanalizācijas caurules OD250mm, SN8 izbūve būvgrāvī zem gruntsūdens līmeņa -ieskaitot tranšejas rakšanu, malu nostiprināšanu, aizbēršanu, gruntsūdens pazemināšanu/novadīšanu,  pēc nepieciešamības grunts nomaiņu, caurules montāžu un ar to saistītie darbi. Dziļums līdz 1.5 m.</t>
  </si>
  <si>
    <t>PP lietus ūdens kanalizācijas caurules OD250mm, SN8 izbūve būvgrāvī zem gruntsūdens līmeņa -ieskaitot tranšejas rakšanu, malu nostiprināšanu, aizbēršanu, gruntsūdens pazemināšanu/novadīšanu,  pēc nepieciešamības grunts nomaiņu, caurules montāžu un ar to saistītie darbi. Dziļums no 1.5m līdz 2.0 m.</t>
  </si>
  <si>
    <t>PP lietus ūdens kanalizācijas caurules OD250mm, SN8 izbūve būvgrāvī zem gruntsūdens līmeņa -ieskaitot tranšejas rakšanu, malu nostiprināšanu, aizbēršanu, gruntsūdens pazemināšanu/novadīšanu,  pēc nepieciešamības grunts nomaiņu, caurules montāžu un ar to saistītie darbi. Dziļums no 2.0m līdz 2.5 m.</t>
  </si>
  <si>
    <t>PP lietus ūdens kanalizācijas caurules OD315mm, SN8 izbūve būvgrāvī zem gruntsūdens līmeņa -ieskaitot tranšejas rakšanu, malu nostiprināšanu, aizbēršanu, gruntsūdens pazemināšanu/novadīšanu,  pēc nepieciešamības grunts nomaiņu, caurules montāžu un ar to saistītie darbi. Dziļums līdz 1.5 m.</t>
  </si>
  <si>
    <t>PP lietus ūdens kanalizācijas caurules OD315mm, SN8 izbūve būvgrāvī zem gruntsūdens līmeņa -ieskaitot tranšejas rakšanu, malu nostiprināšanu, aizbēršanu, gruntsūdens pazemināšanu/novadīšanu,  pēc nepieciešamības grunts nomaiņu, caurules montāžu un ar to saistītie darbi. Dziļums no 1.5m līdz 2.0 m.</t>
  </si>
  <si>
    <t>PP lietus ūdens kanalizācijas caurules OD315mm, SN8 izbūve būvgrāvī zem gruntsūdens līmeņa -ieskaitot tranšejas rakšanu, malu nostiprināšanu, aizbēršanu, gruntsūdens pazemināšanu/novadīšanu,  pēc nepieciešamības grunts nomaiņu, caurules montāžu un ar to saistītie darbi. Dziļums no 2.0m līdz 2.5 m.</t>
  </si>
  <si>
    <t>Kanalizācijas spiedvada caurules PE100  SDR17, OD160mm izbūve būvgrāvī zem gruntsūdens līmeņa -ieskaitot tranšejas rakšanu, malu nostiprināšanu, aizbēršanu, gruntsūdens pazemināšanu/novadīšanu,  pēc nepieciešamības grunts nomaiņu, caurules montāžu un ar to saistītie darbi. Dziļums no 1.5m līdz 2.0 m.</t>
  </si>
  <si>
    <t>Cauruļvadu pamatojuma gultnes izveide b=0,15m un apbērums no augšas b=0,15m no vidēji rupjas smilts ar blīvēšanu pa kārtām tranšejā</t>
  </si>
  <si>
    <r>
      <rPr>
        <sz val="10"/>
        <rFont val="Arial"/>
        <charset val="204"/>
      </rPr>
      <t>m</t>
    </r>
    <r>
      <rPr>
        <vertAlign val="superscript"/>
        <sz val="10"/>
        <rFont val="Arial"/>
        <charset val="204"/>
      </rPr>
      <t>3</t>
    </r>
  </si>
  <si>
    <t>AKAS</t>
  </si>
  <si>
    <r>
      <rPr>
        <i/>
        <sz val="10"/>
        <rFont val="Arial"/>
        <charset val="204"/>
      </rPr>
      <t xml:space="preserve">Polimērmateriāla kanalizācijas akas DN600mm ar pamatni, šahtu, izbūve zem gruntsūdens līmeņa. Ķeta vāks </t>
    </r>
    <r>
      <rPr>
        <b/>
        <i/>
        <sz val="10"/>
        <rFont val="Arial"/>
        <charset val="204"/>
      </rPr>
      <t xml:space="preserve"> </t>
    </r>
    <r>
      <rPr>
        <i/>
        <sz val="10"/>
        <rFont val="Arial"/>
        <charset val="204"/>
      </rPr>
      <t>400 kN asfaltbetona segumā. Akas montāža un ar to saistītie darbi.</t>
    </r>
  </si>
  <si>
    <t>Dziļums līdz 1.5 m</t>
  </si>
  <si>
    <t>Dziļums  no 1.5m līdz 2.0 m</t>
  </si>
  <si>
    <t xml:space="preserve">Dzelzsbetona skatakas DN1000mm  no saliekamiem betona elementiem, komplektā ar grodiem (atbilstoši LVS EN 1917), kāpšliem,  iestrādātiem gumijas blīvgredzeniem ( atbilstoši LVS EN681), dubultu hidroizolāciju, pārsedzi, betonētu tekni, smilts pamatni zem akas un apsaisti izbūve zem gruntsūdens līmeņa.  Ķeta vāks 400 kN  asfaltbetona segumā un ar to saistītie darbi. </t>
  </si>
  <si>
    <t>Dziļums  no 2.0m līdz 2.5 m</t>
  </si>
  <si>
    <t xml:space="preserve">Dzelzsbetona skatakas DN1000mm (spiediena dzēšanas aka)  no saliekamiem betona elementiem, komplektā ar grodiem (atbilstoši LVS EN 1917), kāpšliem,  iestrādātiem gumijas blīvgredzeniem ( atbilstoši LVS EN681), dubultu hidroizolāciju, pārsedzi un spiediena dzesētāju, smilts pamatni zem akas un apsaisti izbūve zem gruntsūdens līmeņa.  Ķeta vāks 400 kN  asfaltbetona segumā un ar to saistītie darbi. </t>
  </si>
  <si>
    <t>Dzelzbetona skataka (drenāžas aka) ar nostadinātājdaļu 0,5 m no
saliekamiem dz/b elementiem DN1000mm (grodi, pamatne,
pārsegums, regulējošie gredzeni) ar montāžas gropēm un
blīvgumijām atbilstoši LVS EN 1917 vai ekvivalentam standartam,
hidroizolācija, ķeta rāmis un 250 kN klases lūka ar izvietošanu grāvī,
adapteri, blīvgumiju, enģi un atsperi, atbilstoši LVS EN 124 vai
ekvivalentam standartam, montāža un ar to saistītie darbi</t>
  </si>
  <si>
    <t>Naftas produktu atdalītājs ar ražību 30,0 l/s un integrēto smilšu
uztvērēju (ACO Coalisator Oleopator-C-FST 30/5000 vai
ekvivalents), klase I, saskaņā ar LVS EN858. Monolīta dzelzbetona
naftas produktu atdalītāja tvertne DN1740mm ar koalescento filtru,
integrētu nosēduma tvertni. Naftas atdalītāja tvertne ir pārklāta ar
iekšējo aizsargpārklājumu. Automātisks notekūdeņu izvada
noslēgšanas pludiņš. Komplektā ar D400 slodzes klases lūku. Pilnā
aprīkojumā komplektā ar ventilācijas cauruli OD110. Komplektā ar
naftas/smilšu signalizatoru, montāža un ar to saistītie darbi. Ar
iebūves dzīļumu H= līdz 4,5m</t>
  </si>
  <si>
    <t>Teleskopiskas lietus ūdeņu gūlijas PP cauruļu sistēmām - ieskaitot visus rakšanas būvgrāvī zem gruntsūdens līmeņa, visu cauruļu pievienojumus, aku aprīkojumu, lūku ar ķeta restēm (400 kN),  ar nostādināšanas daļu  0.7m, kā arī pārbaudes (600/500 šahtas diametrs ), montāža un ar to saistītie darbi.</t>
  </si>
  <si>
    <t>K2SS-1 TEHNOLOĢISKAIS APRĪKOJUMS</t>
  </si>
  <si>
    <t>Pazemes tipa no HDPE materiāla kanalizācijas sūkņu stacijas KSS-1
DN1500, H=3.39 m ar pamata plātni izvietošanai asfaltbetona
segumā, montāža ar pārbaudēm un palaišanu</t>
  </si>
  <si>
    <t>kompl</t>
  </si>
  <si>
    <t>Iegremdējamā kanalizācijas sūkņa Grundfos SL1.80.100.15.4.50B.C
Q=14.4/s, H=6.0m, P1=1,501kW, P2= 1,262 kW vai ekvivalents
uzstādīšana ar kabeļiem un vadības skapi un pārbaudēm</t>
  </si>
  <si>
    <t>VEIDGABALI</t>
  </si>
  <si>
    <t>Gala pretvārsts PP caurulei OD315 izplūdes vietā</t>
  </si>
  <si>
    <t>Gala siets PP caurulei OD200mm (drenāžas akā)</t>
  </si>
  <si>
    <t>Aizargčaula dz.betona akas sienā</t>
  </si>
  <si>
    <t>OD200 mm caurulei</t>
  </si>
  <si>
    <t>OD250 mm caurulei</t>
  </si>
  <si>
    <t>OD315 mm caurulei</t>
  </si>
  <si>
    <t>Izplūde grāvī</t>
  </si>
  <si>
    <t>Izplūdes vietas ierīkošana grāvī tai skaitā apbetonējums, laukakmeņu klājums un velēnas, saskaņā ar lapu UKT,LKT-3</t>
  </si>
  <si>
    <t>Šķērsojumi</t>
  </si>
  <si>
    <t>Šķērsojumi ar esošajiem zemsprieguma elektr. tīkliem, atšurfēšana,
nepārsniedzot 3m dziļumu, minimālā platība 1m², maksimālais
garums 3m</t>
  </si>
  <si>
    <t>vietas</t>
  </si>
  <si>
    <t>Esošo elektro kabeļu ievietošana dalītā aizsargcaurulē PP/PE D110,
750N , L=4,0m</t>
  </si>
  <si>
    <t>Šķērsojumi ar esošajiem kanalizācijas tīkliem, atšurfēšana,
nepārsniedzot 3m dziļumu, minimālā platība 1m², maksimālais
garums 3m</t>
  </si>
  <si>
    <t>Šķērsojumi ar esošajiem ūdensvada tīkliem, atšurfēšana,
nepārsniedzot 3m dziļumu, minimālā platība 1m², maksimālais</t>
  </si>
  <si>
    <t>Šķērsojumi ar esošo caurteku, atšurfēšana, nepārsniedzot 3m
dziļumu, minimālā platība 1m², maksimālais garums 3m</t>
  </si>
  <si>
    <t>Esoša ūdensvada pārbūve līdz atzīmei +161.46, komplektā ar :</t>
  </si>
  <si>
    <t>PE līkums 45° caurulei OD32mm - 4.gab</t>
  </si>
  <si>
    <t>PE caurule OD32 mm - 2,0</t>
  </si>
  <si>
    <t>DAŽĀDI</t>
  </si>
  <si>
    <t>Pašteces kanalizācijas trases nospraušana</t>
  </si>
  <si>
    <t xml:space="preserve">Kanalizācijas tīklu pārbaudes saskaņā LVS EN 752 </t>
  </si>
  <si>
    <t>Spiedvada caurules spiediena pārbaude</t>
  </si>
  <si>
    <t>Būvgružu apsaimniekošana</t>
  </si>
  <si>
    <t>Izpilddokumentācijas sagatavošana, digitālā uzmērīšana</t>
  </si>
  <si>
    <t>LAUKUMS Nr.2.</t>
  </si>
  <si>
    <t>Dzelzsbetona skatakas DN1000mm (kontrolaka) no saliekamiem
betona elementiem, komplektā ar grodiem (atbilstoši LVS EN
1917), kāpšliem, iestrādātiem gumijas blīvgredzeniem ( atbilstoši
LVS EN681), dubultu hidroizolāciju, pārsedzi, smilts pamatni zem
akas un apsaisti izbūve zem gruntsūdens līmeņa. Ķeta vāks 400 kN
asfaltbetona segumā un ar to saistītie darbi.</t>
  </si>
  <si>
    <t>Naftas produktu atdalītājs ar ražību 15,0 l/s un integrēto smilšu uztvērēju (ACO  ACO Coalisator Oleopator-C-FST 15/3000  vai ekvivalents), klase I, saskaņā ar LVS EN858. Monolīta dzelzbetona naftas produktu atdalītāja tvertne DN1740mm ar koalescento filtru, integrētu nosēduma tvertni. Naftas atdalītāja tvertne ir pārklāta ar iekšējo aizsargpārklājumu. Automātisks notekūdeņu izvada noslēgšanas pludiņš. Komplektā ar D400 slodzes klases lūku. Pilnā aprīkojumā komplektā ar ventilācijas cauruli OD110. Komplektā ar naftas/smilšu signalizatoru, montāža  un ar to saistītie darbi. Ar iebūves dzīļumu H= līdz 4,0m.</t>
  </si>
  <si>
    <t>Gala pretvārsts PP caurulei OD250 izplūdes vietā</t>
  </si>
  <si>
    <t>Izplūdes vietas ierīkošana grāvī tai skaitā apbetonējums, laukakmeņu klājums un velēnas, saskaņā ar lapu UKT,LKT-5</t>
  </si>
  <si>
    <t>Šķērsojumi ar esošajiem apgaismojuma elektr. tīkliem, atšurfēšana,
nepārsniedzot 3m dziļumu, minimālā platība 1m², maksimālais
garums 3m</t>
  </si>
  <si>
    <t>LAUKUMS Nr.3.</t>
  </si>
  <si>
    <t>PP lietus ūdens kanalizācijas caurules OD160mm, SN8 izbūve būvgrāvī zem gruntsūdens līmeņa -ieskaitot tranšejas rakšanu, malu nostiprināšanu, aizbēršanu, gruntsūdens pazemināšanu/novadīšanu,  pēc nepieciešamības grunts nomaiņu, caurules montāžu un ar to saistītie darbi. Dziļums no 1.5m līdz 2.0 m.</t>
  </si>
  <si>
    <t>Naftas produktu atdalītājs 10 l/s ( ACO Oleopator P NS 10/1080 vai ekvivalents), Klase I, saskaņā ar LVS EN858. Polietilēna naftas produktu atdalītāja tvertne ar koalescento filtru, integrētu nosēduma tvertni. Automātisks notekūdeņu izvada noslēgšanas pludiņš. Pilnā aprīkojumā komplektā ar ventilācijas cauruli OD110, ķeta lūku DN700 (400 kN) asfaltbetona segumā ar iebūves dziļumu H= līdz 3,5m. Komplektā ar naftas/smilšu signalizatoriem,  montāža  un ar to saistītie darbi</t>
  </si>
  <si>
    <t>Gala pretvārsts PP caurulei OD200 izplūdes vietā</t>
  </si>
  <si>
    <t>Šķērsojumi ar esošajiem vidējprieguma elektr. tīkliem, atšurfēšana,
nepārsniedzot 3m dziļumu, minimālā platība 1m², maksimālais
garums 3m</t>
  </si>
  <si>
    <t>Izplūdes vietas ierīkošana grāvī tai skaitā apbetonējums, laukakmeņu klājums un velēnas, saskaņā ar lapu UKT,LKT-6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</si>
</sst>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_-* #\ ##0.00_-;\-* #\ ##0.00_-;_-* &quot;-&quot;??_-;_-@_-"/>
    <numFmt numFmtId="168" formatCode="_(* #\ ##0.00_);_(* \(#\ ##0.00\);_(* &quot;-&quot;??_);_(@_)"/>
    <numFmt numFmtId="169" formatCode="#\ ##0"/>
    <numFmt numFmtId="170" formatCode="#\ ##0.00"/>
    <numFmt numFmtId="171" formatCode="&quot;Ls&quot;\ #\ ##0.00;\-&quot;Ls&quot;\ #\ ##0.00"/>
    <numFmt numFmtId="172" formatCode="#\ ##0\ [$€-1];[Red]\-#\ ##0\ [$€-1]"/>
    <numFmt numFmtId="173" formatCode="0.0"/>
    <numFmt numFmtId="174" formatCode="#\ ##0.00_ "/>
    <numFmt numFmtId="175" formatCode="#\ ##0_ "/>
    <numFmt numFmtId="176" formatCode="0.0%"/>
    <numFmt numFmtId="177" formatCode="#\ ##0.0000"/>
  </numFmts>
  <fonts count="48">
    <font>
      <sz val="11"/>
      <color theme="1"/>
      <name val="Calibri"/>
      <charset val="186"/>
      <scheme val="minor"/>
    </font>
    <font>
      <sz val="10"/>
      <name val="Arial"/>
      <charset val="204"/>
    </font>
    <font>
      <sz val="10"/>
      <name val="Arial"/>
      <charset val="134"/>
    </font>
    <font>
      <sz val="10"/>
      <color theme="1"/>
      <name val="Arial"/>
      <charset val="134"/>
    </font>
    <font>
      <b/>
      <sz val="10"/>
      <name val="Arial"/>
      <charset val="134"/>
    </font>
    <font>
      <i/>
      <sz val="10"/>
      <color indexed="8"/>
      <name val="Arial"/>
      <charset val="134"/>
    </font>
    <font>
      <b/>
      <sz val="10"/>
      <name val="Arial"/>
      <charset val="204"/>
    </font>
    <font>
      <sz val="10"/>
      <name val="Arial"/>
      <charset val="186"/>
    </font>
    <font>
      <sz val="10"/>
      <color theme="1"/>
      <name val="Arial"/>
      <charset val="204"/>
    </font>
    <font>
      <b/>
      <sz val="10"/>
      <color indexed="8"/>
      <name val="Arial"/>
      <charset val="204"/>
    </font>
    <font>
      <sz val="10"/>
      <color indexed="8"/>
      <name val="Arial"/>
      <charset val="204"/>
    </font>
    <font>
      <sz val="10"/>
      <color indexed="10"/>
      <name val="Arial"/>
      <charset val="204"/>
    </font>
    <font>
      <i/>
      <sz val="10"/>
      <name val="Arial"/>
      <charset val="204"/>
    </font>
    <font>
      <b/>
      <sz val="10"/>
      <color theme="1"/>
      <name val="Arial"/>
      <charset val="204"/>
    </font>
    <font>
      <sz val="11"/>
      <color theme="1"/>
      <name val="Tahoma"/>
      <charset val="204"/>
    </font>
    <font>
      <sz val="14"/>
      <color rgb="FF0D0D0D"/>
      <name val="Arial"/>
      <charset val="204"/>
    </font>
    <font>
      <sz val="11"/>
      <color rgb="FF4E4E4E"/>
      <name val="Arial"/>
      <charset val="204"/>
    </font>
    <font>
      <sz val="11"/>
      <color rgb="FF0D0D0D"/>
      <name val="Arial"/>
      <charset val="204"/>
    </font>
    <font>
      <i/>
      <sz val="11"/>
      <color rgb="FF0D0D0D"/>
      <name val="Arial"/>
      <charset val="204"/>
    </font>
    <font>
      <sz val="14"/>
      <color rgb="FF4E4E4E"/>
      <name val="Arial"/>
      <charset val="204"/>
    </font>
    <font>
      <sz val="14"/>
      <color rgb="FF000000"/>
      <name val="Arial"/>
      <charset val="204"/>
    </font>
    <font>
      <sz val="9.6"/>
      <color rgb="FF101828"/>
      <name val="Arial"/>
      <charset val="204"/>
    </font>
    <font>
      <sz val="9.6"/>
      <color rgb="FF000000"/>
      <name val="Arial"/>
      <charset val="204"/>
    </font>
    <font>
      <sz val="9.6"/>
      <color rgb="FF171717"/>
      <name val="Arial"/>
      <charset val="204"/>
    </font>
    <font>
      <i/>
      <sz val="14"/>
      <color rgb="FF4E4E4E"/>
      <name val="Arial"/>
      <charset val="204"/>
    </font>
    <font>
      <b/>
      <i/>
      <sz val="10"/>
      <name val="Arial"/>
      <charset val="204"/>
    </font>
    <font>
      <sz val="12"/>
      <color rgb="FF000000"/>
      <name val="Arial"/>
      <charset val="204"/>
    </font>
    <font>
      <sz val="12"/>
      <color rgb="FF4E4E4E"/>
      <name val="Arial"/>
      <charset val="204"/>
    </font>
    <font>
      <sz val="10"/>
      <color rgb="FFFF0000"/>
      <name val="Arial"/>
      <charset val="134"/>
    </font>
    <font>
      <sz val="10"/>
      <name val="Arial"/>
      <charset val="1"/>
    </font>
    <font>
      <b/>
      <sz val="10"/>
      <name val="Arial"/>
      <charset val="186"/>
    </font>
    <font>
      <b/>
      <sz val="10"/>
      <color indexed="10"/>
      <name val="Arial"/>
      <charset val="186"/>
    </font>
    <font>
      <sz val="10"/>
      <color indexed="10"/>
      <name val="Arial"/>
      <charset val="1"/>
    </font>
    <font>
      <u/>
      <sz val="10"/>
      <name val="Arial"/>
      <charset val="134"/>
    </font>
    <font>
      <sz val="10"/>
      <color indexed="8"/>
      <name val="Arial"/>
      <charset val="186"/>
    </font>
    <font>
      <b/>
      <sz val="10"/>
      <color indexed="8"/>
      <name val="Arial"/>
      <charset val="186"/>
    </font>
    <font>
      <b/>
      <sz val="10"/>
      <color rgb="FFFF0000"/>
      <name val="Arial"/>
      <charset val="186"/>
    </font>
    <font>
      <b/>
      <sz val="10"/>
      <color theme="1"/>
      <name val="Arial"/>
      <charset val="134"/>
    </font>
    <font>
      <b/>
      <sz val="10"/>
      <color indexed="10"/>
      <name val="Arial"/>
      <charset val="134"/>
    </font>
    <font>
      <i/>
      <sz val="10"/>
      <name val="Arial"/>
      <charset val="134"/>
    </font>
    <font>
      <sz val="11"/>
      <color theme="1"/>
      <name val="Calibri"/>
      <charset val="134"/>
      <scheme val="minor"/>
    </font>
    <font>
      <sz val="10"/>
      <name val="Helv"/>
      <charset val="186"/>
    </font>
    <font>
      <sz val="10"/>
      <name val="Times New Roman"/>
      <charset val="186"/>
    </font>
    <font>
      <sz val="10"/>
      <name val="Times New Roman"/>
      <charset val="204"/>
    </font>
    <font>
      <sz val="12"/>
      <name val="Courier"/>
      <charset val="186"/>
    </font>
    <font>
      <sz val="10"/>
      <name val="Helv"/>
      <charset val="134"/>
    </font>
    <font>
      <vertAlign val="superscript"/>
      <sz val="10"/>
      <name val="Arial"/>
      <charset val="204"/>
    </font>
    <font>
      <sz val="11"/>
      <color theme="1"/>
      <name val="Calibri"/>
      <charset val="186"/>
      <scheme val="minor"/>
    </font>
  </fonts>
  <fills count="3">
    <fill>
      <patternFill patternType="none"/>
    </fill>
    <fill>
      <patternFill patternType="gray125"/>
    </fill>
    <fill>
      <patternFill patternType="solid">
        <fgColor indexed="6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bottom style="hair">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32">
    <xf numFmtId="0" fontId="0" fillId="0" borderId="0"/>
    <xf numFmtId="164" fontId="47" fillId="0" borderId="0" applyFont="0" applyFill="0" applyBorder="0" applyAlignment="0" applyProtection="0"/>
    <xf numFmtId="0" fontId="41" fillId="0" borderId="0"/>
    <xf numFmtId="168" fontId="4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42" fillId="0" borderId="0"/>
    <xf numFmtId="164" fontId="7" fillId="0" borderId="0" applyFont="0" applyFill="0" applyBorder="0" applyAlignment="0" applyProtection="0"/>
    <xf numFmtId="0" fontId="7" fillId="0" borderId="0"/>
    <xf numFmtId="0" fontId="47" fillId="0" borderId="0"/>
    <xf numFmtId="0" fontId="7" fillId="0" borderId="0"/>
    <xf numFmtId="0" fontId="7" fillId="2" borderId="0">
      <alignment vertical="center" wrapText="1"/>
    </xf>
    <xf numFmtId="0" fontId="7" fillId="0" borderId="0"/>
    <xf numFmtId="0" fontId="7" fillId="0" borderId="0"/>
    <xf numFmtId="0" fontId="7" fillId="0" borderId="0"/>
    <xf numFmtId="0" fontId="1" fillId="0" borderId="0"/>
    <xf numFmtId="0" fontId="2" fillId="0" borderId="0"/>
    <xf numFmtId="0" fontId="40" fillId="0" borderId="0"/>
    <xf numFmtId="0" fontId="7" fillId="0" borderId="0"/>
    <xf numFmtId="0" fontId="1" fillId="0" borderId="0"/>
    <xf numFmtId="0" fontId="43" fillId="0" borderId="0"/>
    <xf numFmtId="0" fontId="44" fillId="0" borderId="0"/>
    <xf numFmtId="0" fontId="7" fillId="0" borderId="0"/>
    <xf numFmtId="0" fontId="47" fillId="0" borderId="0"/>
    <xf numFmtId="0" fontId="7" fillId="0" borderId="0"/>
    <xf numFmtId="0" fontId="7" fillId="0" borderId="0"/>
    <xf numFmtId="0" fontId="2" fillId="0" borderId="0"/>
    <xf numFmtId="0" fontId="45" fillId="0" borderId="0"/>
    <xf numFmtId="0" fontId="47" fillId="0" borderId="0"/>
    <xf numFmtId="0" fontId="1" fillId="0" borderId="0"/>
    <xf numFmtId="168" fontId="1" fillId="0" borderId="0" applyFont="0" applyFill="0" applyBorder="0" applyAlignment="0" applyProtection="0"/>
  </cellStyleXfs>
  <cellXfs count="202">
    <xf numFmtId="0" fontId="0" fillId="0" borderId="0" xfId="0"/>
    <xf numFmtId="0" fontId="1" fillId="0" borderId="0" xfId="29" applyFont="1" applyAlignment="1">
      <alignment vertical="center"/>
    </xf>
    <xf numFmtId="0" fontId="2" fillId="0" borderId="0" xfId="0" applyFont="1"/>
    <xf numFmtId="169" fontId="3" fillId="0" borderId="0" xfId="0" applyNumberFormat="1" applyFont="1" applyAlignment="1">
      <alignment vertical="center"/>
    </xf>
    <xf numFmtId="170" fontId="3" fillId="0" borderId="0" xfId="0" applyNumberFormat="1" applyFont="1" applyAlignment="1">
      <alignment vertical="center"/>
    </xf>
    <xf numFmtId="0" fontId="1" fillId="0" borderId="0" xfId="25" applyFont="1"/>
    <xf numFmtId="169" fontId="3" fillId="0" borderId="0" xfId="0" applyNumberFormat="1" applyFont="1" applyAlignment="1">
      <alignment horizontal="center" vertical="center"/>
    </xf>
    <xf numFmtId="170" fontId="3" fillId="0" borderId="0" xfId="0" applyNumberFormat="1" applyFont="1" applyAlignment="1">
      <alignment horizontal="center" vertical="center"/>
    </xf>
    <xf numFmtId="170" fontId="3" fillId="0" borderId="0" xfId="0" applyNumberFormat="1" applyFont="1" applyAlignment="1">
      <alignment horizontal="center" vertical="center" wrapText="1"/>
    </xf>
    <xf numFmtId="170" fontId="4" fillId="0" borderId="0" xfId="0" applyNumberFormat="1" applyFont="1" applyAlignment="1">
      <alignment horizontal="center" vertical="center"/>
    </xf>
    <xf numFmtId="170" fontId="2" fillId="0" borderId="0" xfId="0" applyNumberFormat="1" applyFont="1" applyAlignment="1">
      <alignment horizontal="center" vertical="center"/>
    </xf>
    <xf numFmtId="169" fontId="4" fillId="0" borderId="0" xfId="22" applyNumberFormat="1" applyFont="1" applyAlignment="1">
      <alignment horizontal="center" vertical="center"/>
    </xf>
    <xf numFmtId="170" fontId="2" fillId="0" borderId="0" xfId="22" applyNumberFormat="1" applyFont="1" applyAlignment="1">
      <alignment horizontal="center" vertical="center"/>
    </xf>
    <xf numFmtId="170" fontId="2" fillId="0" borderId="0" xfId="22" applyNumberFormat="1" applyFont="1" applyAlignment="1">
      <alignment horizontal="center" vertical="center" wrapText="1"/>
    </xf>
    <xf numFmtId="170" fontId="2" fillId="0" borderId="0" xfId="0" applyNumberFormat="1" applyFont="1" applyAlignment="1">
      <alignment horizontal="center" vertical="center" wrapText="1"/>
    </xf>
    <xf numFmtId="170" fontId="2" fillId="0" borderId="0" xfId="0" applyNumberFormat="1" applyFont="1" applyAlignment="1">
      <alignment horizontal="left" vertical="center" wrapText="1"/>
    </xf>
    <xf numFmtId="170" fontId="2" fillId="0" borderId="0" xfId="0" applyNumberFormat="1" applyFont="1" applyAlignment="1">
      <alignment horizontal="left" vertical="center"/>
    </xf>
    <xf numFmtId="0" fontId="1" fillId="0" borderId="0" xfId="29" applyFont="1" applyAlignment="1">
      <alignment horizontal="left" vertical="center"/>
    </xf>
    <xf numFmtId="0" fontId="1" fillId="0" borderId="0" xfId="29" applyFont="1" applyAlignment="1">
      <alignment horizontal="center" vertical="center"/>
    </xf>
    <xf numFmtId="0" fontId="1" fillId="0" borderId="0" xfId="29" applyFont="1" applyAlignment="1">
      <alignment horizontal="right" vertical="center"/>
    </xf>
    <xf numFmtId="0" fontId="2" fillId="0" borderId="0" xfId="0" applyFont="1" applyAlignment="1">
      <alignment horizontal="left" vertical="justify"/>
    </xf>
    <xf numFmtId="170" fontId="5" fillId="0" borderId="0" xfId="0" applyNumberFormat="1" applyFont="1" applyAlignment="1">
      <alignment horizontal="center" vertical="center"/>
    </xf>
    <xf numFmtId="170" fontId="4" fillId="0" borderId="0" xfId="0" applyNumberFormat="1" applyFont="1" applyAlignment="1">
      <alignment horizontal="right" vertical="center"/>
    </xf>
    <xf numFmtId="170" fontId="4" fillId="0" borderId="0" xfId="0" applyNumberFormat="1" applyFont="1" applyAlignment="1">
      <alignment horizontal="center" vertical="center" wrapText="1"/>
    </xf>
    <xf numFmtId="171" fontId="6" fillId="0" borderId="0" xfId="29" applyNumberFormat="1" applyFont="1" applyAlignment="1">
      <alignment horizontal="center" vertical="center"/>
    </xf>
    <xf numFmtId="170" fontId="2" fillId="0" borderId="0" xfId="0" applyNumberFormat="1" applyFont="1" applyAlignment="1">
      <alignment vertical="center"/>
    </xf>
    <xf numFmtId="170" fontId="4" fillId="0" borderId="0" xfId="22" applyNumberFormat="1" applyFont="1" applyAlignment="1">
      <alignment vertical="center" wrapText="1"/>
    </xf>
    <xf numFmtId="170" fontId="4" fillId="0" borderId="0" xfId="22" applyNumberFormat="1" applyFont="1" applyAlignment="1">
      <alignment horizontal="center" vertical="center" wrapText="1"/>
    </xf>
    <xf numFmtId="169" fontId="6" fillId="0" borderId="1" xfId="0" applyNumberFormat="1" applyFont="1" applyBorder="1" applyAlignment="1">
      <alignment horizontal="center" vertical="center" wrapText="1"/>
    </xf>
    <xf numFmtId="170" fontId="6" fillId="0" borderId="1" xfId="0" applyNumberFormat="1" applyFont="1" applyBorder="1" applyAlignment="1">
      <alignment horizontal="center" vertical="center" wrapText="1"/>
    </xf>
    <xf numFmtId="170" fontId="7" fillId="0" borderId="0" xfId="0" applyNumberFormat="1" applyFont="1" applyAlignment="1">
      <alignment horizontal="center" vertical="center"/>
    </xf>
    <xf numFmtId="170" fontId="7" fillId="0" borderId="0" xfId="0" applyNumberFormat="1" applyFont="1" applyAlignment="1">
      <alignment horizontal="center" vertical="center" wrapText="1"/>
    </xf>
    <xf numFmtId="169" fontId="7" fillId="0" borderId="0" xfId="0" applyNumberFormat="1" applyFont="1" applyAlignment="1">
      <alignment horizontal="center" vertical="center" wrapText="1"/>
    </xf>
    <xf numFmtId="0" fontId="1" fillId="0" borderId="1" xfId="27"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170" fontId="8" fillId="0" borderId="1" xfId="0" applyNumberFormat="1" applyFont="1" applyBorder="1" applyAlignment="1">
      <alignment horizontal="center" vertical="center"/>
    </xf>
    <xf numFmtId="170" fontId="3" fillId="0" borderId="0" xfId="0" applyNumberFormat="1" applyFont="1" applyAlignment="1">
      <alignment horizontal="right" vertical="center"/>
    </xf>
    <xf numFmtId="0" fontId="9" fillId="0" borderId="1" xfId="0" applyFont="1" applyBorder="1" applyAlignment="1">
      <alignment vertical="top" wrapText="1"/>
    </xf>
    <xf numFmtId="0" fontId="10" fillId="0" borderId="1" xfId="0" applyFont="1" applyBorder="1" applyAlignment="1">
      <alignment vertical="top" wrapText="1"/>
    </xf>
    <xf numFmtId="1" fontId="11" fillId="0" borderId="1" xfId="0" applyNumberFormat="1" applyFont="1" applyBorder="1" applyAlignment="1">
      <alignment horizontal="center" vertical="top"/>
    </xf>
    <xf numFmtId="0" fontId="10" fillId="0" borderId="1" xfId="0" applyFont="1" applyBorder="1" applyAlignment="1">
      <alignment horizontal="center" vertical="center"/>
    </xf>
    <xf numFmtId="0" fontId="10" fillId="0" borderId="1" xfId="0" applyFont="1" applyBorder="1" applyAlignment="1">
      <alignment horizontal="left" vertical="top" wrapText="1"/>
    </xf>
    <xf numFmtId="0" fontId="1" fillId="0" borderId="1" xfId="2" applyFont="1" applyBorder="1" applyAlignment="1">
      <alignment horizontal="center" vertical="center"/>
    </xf>
    <xf numFmtId="2" fontId="1" fillId="0" borderId="1" xfId="0" applyNumberFormat="1" applyFont="1" applyBorder="1" applyAlignment="1">
      <alignment horizontal="center" vertical="center"/>
    </xf>
    <xf numFmtId="2" fontId="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 fillId="0" borderId="1" xfId="11" applyFont="1" applyBorder="1" applyAlignment="1">
      <alignment horizontal="center" vertical="center" wrapText="1"/>
    </xf>
    <xf numFmtId="2" fontId="10" fillId="0" borderId="1" xfId="0" applyNumberFormat="1" applyFont="1" applyBorder="1" applyAlignment="1">
      <alignment horizontal="center" vertical="center"/>
    </xf>
    <xf numFmtId="2" fontId="11" fillId="0" borderId="1" xfId="0" applyNumberFormat="1" applyFont="1" applyBorder="1" applyAlignment="1">
      <alignment horizontal="center" vertical="center"/>
    </xf>
    <xf numFmtId="0" fontId="1" fillId="0" borderId="1" xfId="11" applyFont="1" applyBorder="1" applyAlignment="1">
      <alignment vertical="top" wrapText="1"/>
    </xf>
    <xf numFmtId="0" fontId="1" fillId="0" borderId="1" xfId="0" applyFont="1" applyBorder="1" applyAlignment="1">
      <alignment horizontal="center" vertical="center"/>
    </xf>
    <xf numFmtId="0" fontId="1" fillId="0" borderId="1" xfId="0" applyFont="1" applyBorder="1" applyAlignment="1">
      <alignment horizontal="left" vertical="top" wrapText="1"/>
    </xf>
    <xf numFmtId="170" fontId="3" fillId="0" borderId="0" xfId="0" applyNumberFormat="1" applyFont="1" applyAlignment="1">
      <alignment horizontal="left" vertical="center"/>
    </xf>
    <xf numFmtId="0" fontId="1" fillId="0" borderId="1" xfId="0" applyFont="1" applyBorder="1" applyAlignment="1">
      <alignment horizontal="center" vertical="center" wrapText="1"/>
    </xf>
    <xf numFmtId="0" fontId="6" fillId="0" borderId="1" xfId="0" applyFont="1" applyBorder="1" applyAlignment="1">
      <alignment vertical="top" wrapText="1"/>
    </xf>
    <xf numFmtId="0" fontId="12" fillId="0" borderId="1" xfId="0" applyFont="1" applyBorder="1" applyAlignment="1">
      <alignment vertical="top" wrapText="1"/>
    </xf>
    <xf numFmtId="2" fontId="10" fillId="0" borderId="1" xfId="0" applyNumberFormat="1" applyFont="1" applyBorder="1" applyAlignment="1">
      <alignment horizontal="center" vertical="center" wrapText="1"/>
    </xf>
    <xf numFmtId="0" fontId="1" fillId="0" borderId="1" xfId="0" applyFont="1" applyBorder="1" applyAlignment="1">
      <alignment vertical="top" wrapText="1"/>
    </xf>
    <xf numFmtId="2" fontId="10" fillId="0" borderId="2"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9" fillId="0" borderId="1" xfId="0" applyFont="1" applyBorder="1" applyAlignment="1">
      <alignment horizontal="left" vertical="top" wrapText="1"/>
    </xf>
    <xf numFmtId="0" fontId="10" fillId="0" borderId="3" xfId="0" applyFont="1" applyBorder="1" applyAlignment="1">
      <alignment horizontal="center" vertical="center"/>
    </xf>
    <xf numFmtId="0" fontId="11" fillId="0" borderId="1" xfId="0" applyFont="1" applyBorder="1" applyAlignment="1">
      <alignment horizontal="center" vertical="center"/>
    </xf>
    <xf numFmtId="170" fontId="13" fillId="0" borderId="1" xfId="0" applyNumberFormat="1" applyFont="1" applyBorder="1" applyAlignment="1">
      <alignment horizontal="center" vertical="center"/>
    </xf>
    <xf numFmtId="0" fontId="1" fillId="0" borderId="0" xfId="25" applyFont="1" applyAlignment="1">
      <alignment horizontal="left"/>
    </xf>
    <xf numFmtId="0" fontId="1" fillId="0" borderId="0" xfId="25" applyFont="1" applyAlignment="1">
      <alignment horizontal="center"/>
    </xf>
    <xf numFmtId="169" fontId="2" fillId="0" borderId="0" xfId="0" applyNumberFormat="1" applyFont="1" applyAlignment="1">
      <alignment horizontal="left"/>
    </xf>
    <xf numFmtId="169" fontId="3" fillId="0" borderId="0" xfId="0" applyNumberFormat="1" applyFont="1" applyAlignment="1">
      <alignment horizontal="left" vertical="center"/>
    </xf>
    <xf numFmtId="0" fontId="14" fillId="0" borderId="0" xfId="0" applyFont="1"/>
    <xf numFmtId="0" fontId="15" fillId="0" borderId="0" xfId="0" applyFont="1" applyAlignment="1">
      <alignment vertical="center" wrapText="1"/>
    </xf>
    <xf numFmtId="0" fontId="16" fillId="0" borderId="0" xfId="0" applyFont="1" applyAlignment="1">
      <alignment vertical="center" wrapText="1"/>
    </xf>
    <xf numFmtId="0" fontId="0" fillId="0" borderId="0" xfId="0" applyAlignment="1">
      <alignment horizontal="right" vertical="center" wrapText="1" indent="2"/>
    </xf>
    <xf numFmtId="0" fontId="17" fillId="0" borderId="0" xfId="0" applyFont="1" applyAlignment="1">
      <alignment horizontal="right" vertical="center" wrapText="1" indent="2"/>
    </xf>
    <xf numFmtId="0" fontId="17" fillId="0" borderId="0" xfId="0" applyFont="1" applyAlignment="1">
      <alignment horizontal="right" vertical="center" wrapText="1" indent="3"/>
    </xf>
    <xf numFmtId="0" fontId="17" fillId="0" borderId="0" xfId="0" applyFont="1" applyAlignment="1">
      <alignment horizontal="right" vertical="center" wrapText="1" indent="4"/>
    </xf>
    <xf numFmtId="0" fontId="18" fillId="0" borderId="0" xfId="0" applyFont="1" applyAlignment="1">
      <alignment horizontal="right" vertical="center" wrapText="1" indent="5"/>
    </xf>
    <xf numFmtId="0" fontId="0" fillId="0" borderId="0" xfId="0" applyAlignment="1">
      <alignment vertical="center" wrapText="1"/>
    </xf>
    <xf numFmtId="0" fontId="19" fillId="0" borderId="0" xfId="0" applyFont="1" applyAlignment="1">
      <alignment vertical="center" wrapText="1"/>
    </xf>
    <xf numFmtId="0" fontId="20" fillId="0" borderId="0" xfId="0" applyFont="1" applyAlignment="1">
      <alignment vertical="center" wrapText="1"/>
    </xf>
    <xf numFmtId="0" fontId="21" fillId="0" borderId="0" xfId="0" applyFont="1" applyAlignment="1">
      <alignment horizontal="left" vertical="center" wrapText="1"/>
    </xf>
    <xf numFmtId="0" fontId="22" fillId="0" borderId="0" xfId="0" applyFont="1" applyAlignment="1">
      <alignment vertical="center" wrapText="1"/>
    </xf>
    <xf numFmtId="0" fontId="23" fillId="0" borderId="0" xfId="0" applyFont="1" applyAlignment="1">
      <alignment vertical="center" wrapText="1"/>
    </xf>
    <xf numFmtId="0" fontId="20" fillId="0" borderId="0" xfId="0" applyFont="1" applyAlignment="1">
      <alignment horizontal="right" vertical="center" wrapText="1" indent="1"/>
    </xf>
    <xf numFmtId="0" fontId="20" fillId="0" borderId="0" xfId="0" applyFont="1" applyAlignment="1">
      <alignment horizontal="right" vertical="center" wrapText="1" indent="2"/>
    </xf>
    <xf numFmtId="172" fontId="23" fillId="0" borderId="0" xfId="0" applyNumberFormat="1" applyFont="1" applyAlignment="1">
      <alignment vertical="center" wrapText="1"/>
    </xf>
    <xf numFmtId="172" fontId="22" fillId="0" borderId="0" xfId="0" applyNumberFormat="1" applyFont="1" applyAlignment="1">
      <alignment vertical="center" wrapText="1"/>
    </xf>
    <xf numFmtId="0" fontId="24" fillId="0" borderId="0" xfId="0" applyFont="1" applyAlignment="1">
      <alignment vertical="center" wrapText="1"/>
    </xf>
    <xf numFmtId="0" fontId="19" fillId="0" borderId="0" xfId="0" applyFont="1" applyAlignment="1">
      <alignment horizontal="right" vertical="center" wrapText="1" indent="1"/>
    </xf>
    <xf numFmtId="169" fontId="12" fillId="0" borderId="1" xfId="0" applyNumberFormat="1" applyFont="1" applyBorder="1" applyAlignment="1">
      <alignment horizontal="center" vertical="center" wrapText="1"/>
    </xf>
    <xf numFmtId="169" fontId="25" fillId="0" borderId="1" xfId="0" applyNumberFormat="1" applyFont="1" applyBorder="1" applyAlignment="1">
      <alignment horizontal="center" vertical="center" wrapText="1"/>
    </xf>
    <xf numFmtId="0" fontId="1" fillId="0" borderId="1" xfId="16" applyBorder="1" applyAlignment="1">
      <alignment horizontal="left" vertical="distributed"/>
    </xf>
    <xf numFmtId="173" fontId="1" fillId="0" borderId="1" xfId="16" applyNumberFormat="1" applyBorder="1" applyAlignment="1">
      <alignment horizontal="center" vertical="center"/>
    </xf>
    <xf numFmtId="2" fontId="1" fillId="0" borderId="1" xfId="13" applyNumberFormat="1" applyFont="1" applyBorder="1" applyAlignment="1">
      <alignment horizontal="center" vertical="center"/>
    </xf>
    <xf numFmtId="0" fontId="1" fillId="0" borderId="1" xfId="21" applyFont="1" applyBorder="1" applyAlignment="1">
      <alignment horizontal="left" vertical="center" wrapText="1"/>
    </xf>
    <xf numFmtId="170" fontId="25" fillId="0" borderId="1" xfId="0" applyNumberFormat="1" applyFont="1" applyBorder="1" applyAlignment="1">
      <alignment horizontal="center" vertical="center" wrapText="1"/>
    </xf>
    <xf numFmtId="170" fontId="1" fillId="0" borderId="1" xfId="0" applyNumberFormat="1" applyFont="1" applyBorder="1" applyAlignment="1">
      <alignment horizontal="center" vertical="center" wrapText="1"/>
    </xf>
    <xf numFmtId="170" fontId="1" fillId="0" borderId="1" xfId="0" applyNumberFormat="1" applyFont="1" applyBorder="1" applyAlignment="1">
      <alignment horizontal="center" vertical="center"/>
    </xf>
    <xf numFmtId="170" fontId="1" fillId="0" borderId="1" xfId="0" applyNumberFormat="1" applyFont="1" applyBorder="1" applyAlignment="1">
      <alignment horizontal="left" vertical="center" wrapText="1"/>
    </xf>
    <xf numFmtId="170" fontId="8" fillId="0" borderId="1" xfId="0" applyNumberFormat="1" applyFont="1" applyBorder="1" applyAlignment="1">
      <alignment horizontal="left" vertical="center" wrapText="1"/>
    </xf>
    <xf numFmtId="170" fontId="8" fillId="0" borderId="0" xfId="0" applyNumberFormat="1" applyFont="1" applyAlignment="1">
      <alignment vertical="center"/>
    </xf>
    <xf numFmtId="0" fontId="26" fillId="0" borderId="0" xfId="0" applyFont="1" applyAlignment="1">
      <alignment horizontal="right" vertical="center" indent="1"/>
    </xf>
    <xf numFmtId="0" fontId="27" fillId="0" borderId="0" xfId="0" applyFont="1" applyAlignment="1">
      <alignment horizontal="right" vertical="center" indent="2"/>
    </xf>
    <xf numFmtId="0" fontId="26" fillId="0" borderId="0" xfId="0" applyFont="1" applyAlignment="1">
      <alignment horizontal="right" vertical="center" indent="2"/>
    </xf>
    <xf numFmtId="0" fontId="27" fillId="0" borderId="0" xfId="0" applyFont="1" applyAlignment="1">
      <alignment horizontal="right" vertical="center" indent="3"/>
    </xf>
    <xf numFmtId="0" fontId="26" fillId="0" borderId="0" xfId="0" applyFont="1" applyAlignment="1">
      <alignment horizontal="right" vertical="center" indent="3"/>
    </xf>
    <xf numFmtId="0" fontId="20" fillId="0" borderId="0" xfId="0" applyFont="1" applyAlignment="1">
      <alignment vertical="center"/>
    </xf>
    <xf numFmtId="0" fontId="27" fillId="0" borderId="0" xfId="0" applyFont="1" applyAlignment="1">
      <alignment vertical="center"/>
    </xf>
    <xf numFmtId="0" fontId="26" fillId="0" borderId="0" xfId="0" applyFont="1" applyAlignment="1">
      <alignment horizontal="left" vertical="center" indent="1"/>
    </xf>
    <xf numFmtId="0" fontId="27" fillId="0" borderId="0" xfId="0" applyFont="1" applyAlignment="1">
      <alignment horizontal="right" vertical="center" indent="1"/>
    </xf>
    <xf numFmtId="0" fontId="26" fillId="0" borderId="0" xfId="0" applyFont="1" applyAlignment="1">
      <alignment vertical="center"/>
    </xf>
    <xf numFmtId="0" fontId="28" fillId="0" borderId="0" xfId="0" applyFont="1"/>
    <xf numFmtId="0" fontId="7" fillId="0" borderId="0" xfId="0" applyFont="1"/>
    <xf numFmtId="2" fontId="29" fillId="0" borderId="0" xfId="0" applyNumberFormat="1" applyFont="1" applyAlignment="1">
      <alignment vertical="center"/>
    </xf>
    <xf numFmtId="0" fontId="28" fillId="0" borderId="0" xfId="0" applyFont="1" applyAlignment="1">
      <alignment horizontal="right"/>
    </xf>
    <xf numFmtId="0" fontId="4" fillId="0" borderId="0" xfId="0" applyFont="1" applyAlignment="1">
      <alignment horizontal="center"/>
    </xf>
    <xf numFmtId="0" fontId="28" fillId="0" borderId="0" xfId="0" applyFont="1" applyAlignment="1">
      <alignment horizontal="center" vertical="justify"/>
    </xf>
    <xf numFmtId="0" fontId="4" fillId="0" borderId="0" xfId="0" applyFont="1" applyAlignment="1">
      <alignment horizontal="left"/>
    </xf>
    <xf numFmtId="0" fontId="4" fillId="0" borderId="0" xfId="0" applyFont="1" applyAlignment="1">
      <alignment horizontal="right"/>
    </xf>
    <xf numFmtId="0" fontId="2" fillId="0" borderId="0" xfId="0" applyFont="1" applyAlignment="1">
      <alignment horizontal="center" vertical="justify"/>
    </xf>
    <xf numFmtId="0" fontId="30" fillId="0" borderId="1" xfId="0" applyFont="1" applyBorder="1" applyAlignment="1">
      <alignment horizontal="center" vertical="center" wrapText="1"/>
    </xf>
    <xf numFmtId="0" fontId="7" fillId="0" borderId="1" xfId="0" applyFont="1" applyBorder="1" applyAlignment="1">
      <alignment horizontal="center" vertical="center" wrapText="1"/>
    </xf>
    <xf numFmtId="174" fontId="7" fillId="0" borderId="1" xfId="0" applyNumberFormat="1" applyFont="1" applyBorder="1" applyAlignment="1">
      <alignment horizontal="center" vertical="center" wrapText="1"/>
    </xf>
    <xf numFmtId="2" fontId="7" fillId="0" borderId="0" xfId="0" applyNumberFormat="1" applyFont="1"/>
    <xf numFmtId="0" fontId="30" fillId="0" borderId="1" xfId="0" applyFont="1" applyBorder="1" applyAlignment="1">
      <alignment horizontal="right"/>
    </xf>
    <xf numFmtId="170" fontId="30" fillId="0" borderId="1" xfId="0" applyNumberFormat="1" applyFont="1" applyBorder="1" applyAlignment="1">
      <alignment horizontal="center" vertical="center"/>
    </xf>
    <xf numFmtId="9" fontId="7" fillId="0" borderId="1" xfId="0" applyNumberFormat="1" applyFont="1" applyBorder="1" applyAlignment="1">
      <alignment horizontal="center"/>
    </xf>
    <xf numFmtId="170" fontId="7" fillId="0" borderId="12" xfId="0" applyNumberFormat="1" applyFont="1" applyBorder="1" applyAlignment="1">
      <alignment horizontal="center" vertical="center"/>
    </xf>
    <xf numFmtId="176" fontId="7" fillId="0" borderId="1" xfId="0" applyNumberFormat="1" applyFont="1" applyBorder="1" applyAlignment="1">
      <alignment horizontal="center"/>
    </xf>
    <xf numFmtId="0" fontId="31" fillId="0" borderId="1" xfId="0" applyFont="1" applyBorder="1" applyAlignment="1">
      <alignment horizontal="right"/>
    </xf>
    <xf numFmtId="177" fontId="7" fillId="0" borderId="0" xfId="0" applyNumberFormat="1" applyFont="1"/>
    <xf numFmtId="170" fontId="7" fillId="0" borderId="0" xfId="0" applyNumberFormat="1" applyFont="1"/>
    <xf numFmtId="0" fontId="28" fillId="0" borderId="0" xfId="0" applyFont="1" applyAlignment="1">
      <alignment horizontal="center"/>
    </xf>
    <xf numFmtId="2" fontId="28" fillId="0" borderId="0" xfId="0" applyNumberFormat="1" applyFont="1"/>
    <xf numFmtId="2" fontId="29" fillId="0" borderId="0" xfId="0" applyNumberFormat="1" applyFont="1" applyAlignment="1">
      <alignment horizontal="center" vertical="center"/>
    </xf>
    <xf numFmtId="2" fontId="32" fillId="0" borderId="0" xfId="0" applyNumberFormat="1" applyFont="1" applyAlignment="1">
      <alignment vertical="center"/>
    </xf>
    <xf numFmtId="2" fontId="33" fillId="0" borderId="0" xfId="0" applyNumberFormat="1" applyFont="1" applyAlignment="1">
      <alignment horizontal="left"/>
    </xf>
    <xf numFmtId="0" fontId="7" fillId="0" borderId="0" xfId="0" applyFont="1" applyAlignment="1">
      <alignment horizontal="left" wrapText="1"/>
    </xf>
    <xf numFmtId="0" fontId="34" fillId="0" borderId="0" xfId="0" applyFont="1" applyAlignment="1">
      <alignment vertical="center"/>
    </xf>
    <xf numFmtId="0" fontId="35" fillId="0" borderId="0" xfId="0" applyFont="1" applyAlignment="1">
      <alignment vertical="center"/>
    </xf>
    <xf numFmtId="0" fontId="2" fillId="0" borderId="0" xfId="0" applyFont="1" applyAlignment="1">
      <alignment horizontal="right" wrapText="1"/>
    </xf>
    <xf numFmtId="0" fontId="2" fillId="0" borderId="0" xfId="0" applyFont="1" applyAlignment="1">
      <alignment wrapText="1"/>
    </xf>
    <xf numFmtId="0" fontId="36" fillId="0" borderId="0" xfId="0" applyFont="1" applyAlignment="1">
      <alignment horizontal="left"/>
    </xf>
    <xf numFmtId="2" fontId="2" fillId="0" borderId="0" xfId="0" applyNumberFormat="1" applyFont="1" applyAlignment="1">
      <alignment horizontal="right"/>
    </xf>
    <xf numFmtId="170" fontId="2" fillId="0" borderId="0" xfId="23" applyNumberFormat="1" applyFont="1" applyAlignment="1">
      <alignment vertical="center"/>
    </xf>
    <xf numFmtId="170" fontId="37" fillId="0" borderId="0" xfId="22" applyNumberFormat="1" applyFont="1" applyAlignment="1">
      <alignment horizontal="center" vertical="center"/>
    </xf>
    <xf numFmtId="170" fontId="38" fillId="0" borderId="0" xfId="22" applyNumberFormat="1" applyFont="1" applyAlignment="1">
      <alignment horizontal="right" vertical="center" wrapText="1"/>
    </xf>
    <xf numFmtId="169" fontId="2" fillId="0" borderId="0" xfId="22" applyNumberFormat="1" applyFont="1" applyAlignment="1">
      <alignment horizontal="left" vertical="center"/>
    </xf>
    <xf numFmtId="169" fontId="4" fillId="0" borderId="0" xfId="22" applyNumberFormat="1" applyFont="1" applyAlignment="1">
      <alignment horizontal="left" vertical="center"/>
    </xf>
    <xf numFmtId="170" fontId="4" fillId="0" borderId="0" xfId="22" applyNumberFormat="1" applyFont="1" applyAlignment="1">
      <alignment horizontal="left"/>
    </xf>
    <xf numFmtId="170" fontId="2" fillId="0" borderId="0" xfId="0" applyNumberFormat="1" applyFont="1" applyAlignment="1">
      <alignment horizontal="left" wrapText="1"/>
    </xf>
    <xf numFmtId="170" fontId="39" fillId="0" borderId="0" xfId="0" applyNumberFormat="1" applyFont="1" applyAlignment="1">
      <alignment horizontal="left"/>
    </xf>
    <xf numFmtId="170" fontId="2" fillId="0" borderId="0" xfId="22" applyNumberFormat="1" applyFont="1" applyAlignment="1">
      <alignment horizontal="right" vertical="center" wrapText="1"/>
    </xf>
    <xf numFmtId="164" fontId="4" fillId="0" borderId="0" xfId="1" applyFont="1" applyAlignment="1">
      <alignment horizontal="center" vertical="center" wrapText="1"/>
    </xf>
    <xf numFmtId="169" fontId="2" fillId="0" borderId="1" xfId="0" applyNumberFormat="1" applyFont="1" applyBorder="1" applyAlignment="1">
      <alignment horizontal="center" vertical="center" wrapText="1"/>
    </xf>
    <xf numFmtId="49" fontId="3" fillId="0" borderId="1" xfId="28" applyNumberFormat="1" applyFont="1" applyBorder="1" applyAlignment="1">
      <alignment horizontal="center" vertical="center" wrapText="1"/>
    </xf>
    <xf numFmtId="170" fontId="8" fillId="0" borderId="1" xfId="28" applyNumberFormat="1" applyFont="1" applyBorder="1" applyAlignment="1">
      <alignment horizontal="left" vertical="center" wrapText="1"/>
    </xf>
    <xf numFmtId="174" fontId="2" fillId="0" borderId="1" xfId="1" applyNumberFormat="1" applyFont="1" applyBorder="1" applyAlignment="1">
      <alignment horizontal="center" vertical="center"/>
    </xf>
    <xf numFmtId="170" fontId="3" fillId="0" borderId="1" xfId="28" applyNumberFormat="1" applyFont="1" applyBorder="1" applyAlignment="1">
      <alignment horizontal="left" vertical="center" wrapText="1"/>
    </xf>
    <xf numFmtId="169" fontId="39" fillId="0" borderId="1" xfId="0" applyNumberFormat="1" applyFont="1" applyBorder="1" applyAlignment="1">
      <alignment horizontal="center" vertical="center" wrapText="1"/>
    </xf>
    <xf numFmtId="170" fontId="2" fillId="0" borderId="1" xfId="28" applyNumberFormat="1" applyFont="1" applyBorder="1" applyAlignment="1">
      <alignment horizontal="center" vertical="center" wrapText="1"/>
    </xf>
    <xf numFmtId="170" fontId="4" fillId="0" borderId="1" xfId="28" applyNumberFormat="1" applyFont="1" applyBorder="1" applyAlignment="1">
      <alignment horizontal="right" vertical="center" wrapText="1"/>
    </xf>
    <xf numFmtId="174" fontId="4" fillId="0" borderId="1" xfId="1" applyNumberFormat="1" applyFont="1" applyBorder="1" applyAlignment="1">
      <alignment horizontal="center" vertical="center"/>
    </xf>
    <xf numFmtId="170" fontId="1" fillId="0" borderId="1" xfId="28" applyNumberFormat="1" applyFont="1" applyBorder="1" applyAlignment="1">
      <alignment horizontal="right" vertical="center" wrapText="1"/>
    </xf>
    <xf numFmtId="174" fontId="3" fillId="0" borderId="1" xfId="0" applyNumberFormat="1" applyFont="1" applyBorder="1" applyAlignment="1">
      <alignment horizontal="center" vertical="center"/>
    </xf>
    <xf numFmtId="170" fontId="4" fillId="0" borderId="0" xfId="28" applyNumberFormat="1" applyFont="1" applyAlignment="1">
      <alignment horizontal="right" vertical="center" wrapText="1"/>
    </xf>
    <xf numFmtId="0" fontId="1" fillId="0" borderId="0" xfId="29" applyFont="1" applyAlignment="1">
      <alignment horizontal="left" vertical="center" wrapText="1"/>
    </xf>
    <xf numFmtId="0" fontId="0" fillId="0" borderId="0" xfId="0" applyAlignment="1">
      <alignment vertical="center" wrapText="1"/>
    </xf>
    <xf numFmtId="169" fontId="2" fillId="0" borderId="1" xfId="23" applyNumberFormat="1" applyFont="1" applyBorder="1" applyAlignment="1">
      <alignment horizontal="center" vertical="center" wrapText="1"/>
    </xf>
    <xf numFmtId="169" fontId="2" fillId="0" borderId="1" xfId="23" applyNumberFormat="1" applyFont="1" applyBorder="1" applyAlignment="1">
      <alignment horizontal="center" vertical="center"/>
    </xf>
    <xf numFmtId="170" fontId="2" fillId="0" borderId="1" xfId="23" applyNumberFormat="1" applyFont="1" applyBorder="1" applyAlignment="1">
      <alignment horizontal="center" vertical="center" wrapText="1"/>
    </xf>
    <xf numFmtId="0" fontId="28" fillId="0" borderId="0" xfId="0" applyFont="1" applyAlignment="1">
      <alignment horizontal="right"/>
    </xf>
    <xf numFmtId="0" fontId="4" fillId="0" borderId="0" xfId="0" applyFont="1" applyAlignment="1">
      <alignment horizontal="center"/>
    </xf>
    <xf numFmtId="0" fontId="4" fillId="0" borderId="0" xfId="0" applyFont="1" applyAlignment="1">
      <alignment horizontal="center" vertical="top"/>
    </xf>
    <xf numFmtId="0" fontId="2" fillId="0" borderId="0" xfId="0" applyFont="1" applyAlignment="1">
      <alignment horizontal="left" vertical="justify"/>
    </xf>
    <xf numFmtId="0" fontId="2" fillId="0" borderId="0" xfId="0" applyFont="1" applyAlignment="1">
      <alignment horizontal="left"/>
    </xf>
    <xf numFmtId="2" fontId="2" fillId="0" borderId="0" xfId="0" applyNumberFormat="1" applyFont="1" applyAlignment="1">
      <alignment horizontal="left"/>
    </xf>
    <xf numFmtId="0" fontId="4" fillId="0" borderId="0" xfId="0" applyFont="1"/>
    <xf numFmtId="174" fontId="4" fillId="0" borderId="7" xfId="0" applyNumberFormat="1" applyFont="1" applyBorder="1" applyAlignment="1">
      <alignment horizontal="center"/>
    </xf>
    <xf numFmtId="175" fontId="4" fillId="0" borderId="5" xfId="0" applyNumberFormat="1" applyFont="1" applyBorder="1" applyAlignment="1">
      <alignment horizontal="center"/>
    </xf>
    <xf numFmtId="0" fontId="30" fillId="0" borderId="1" xfId="0" applyFont="1" applyBorder="1" applyAlignment="1">
      <alignment horizontal="center" vertical="center" wrapText="1"/>
    </xf>
    <xf numFmtId="2" fontId="7" fillId="0" borderId="4" xfId="0" applyNumberFormat="1" applyFont="1" applyBorder="1" applyAlignment="1">
      <alignment horizontal="left" vertical="center" wrapText="1"/>
    </xf>
    <xf numFmtId="0" fontId="7" fillId="0" borderId="6" xfId="0" applyFont="1" applyBorder="1" applyAlignment="1">
      <alignment horizontal="left" vertical="center" wrapText="1"/>
    </xf>
    <xf numFmtId="2" fontId="7" fillId="0" borderId="4" xfId="0" applyNumberFormat="1" applyFont="1" applyBorder="1" applyAlignment="1">
      <alignment horizontal="left" vertical="center"/>
    </xf>
    <xf numFmtId="0" fontId="7" fillId="0" borderId="6" xfId="0" applyFont="1" applyBorder="1" applyAlignment="1">
      <alignment horizontal="left" vertical="center"/>
    </xf>
    <xf numFmtId="0" fontId="30" fillId="0" borderId="1" xfId="0" applyFont="1" applyBorder="1" applyAlignment="1">
      <alignment horizontal="right"/>
    </xf>
    <xf numFmtId="0" fontId="7" fillId="0" borderId="1" xfId="0" applyFont="1" applyBorder="1" applyAlignment="1">
      <alignment horizontal="right"/>
    </xf>
    <xf numFmtId="0" fontId="30" fillId="0" borderId="1" xfId="0" applyFont="1" applyBorder="1" applyAlignment="1">
      <alignment horizontal="center" vertical="center" textRotation="90"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170" fontId="4" fillId="0" borderId="0" xfId="0" applyNumberFormat="1" applyFont="1" applyAlignment="1">
      <alignment horizontal="center" vertical="center"/>
    </xf>
    <xf numFmtId="170" fontId="6" fillId="0" borderId="0" xfId="0" applyNumberFormat="1" applyFont="1" applyAlignment="1">
      <alignment horizontal="center" vertical="center" wrapText="1"/>
    </xf>
    <xf numFmtId="170" fontId="4" fillId="0" borderId="0" xfId="0" applyNumberFormat="1" applyFont="1" applyAlignment="1">
      <alignment horizontal="center" vertical="center" wrapText="1"/>
    </xf>
    <xf numFmtId="170" fontId="2" fillId="0" borderId="0" xfId="0" applyNumberFormat="1" applyFont="1" applyAlignment="1">
      <alignment horizontal="center" vertical="center"/>
    </xf>
    <xf numFmtId="170" fontId="6" fillId="0" borderId="1" xfId="0" applyNumberFormat="1" applyFont="1" applyBorder="1" applyAlignment="1">
      <alignment horizontal="center" vertical="center"/>
    </xf>
    <xf numFmtId="169" fontId="13" fillId="0" borderId="4" xfId="0" applyNumberFormat="1" applyFont="1" applyBorder="1" applyAlignment="1">
      <alignment horizontal="right" vertical="center"/>
    </xf>
    <xf numFmtId="169" fontId="13" fillId="0" borderId="5" xfId="0" applyNumberFormat="1" applyFont="1" applyBorder="1" applyAlignment="1">
      <alignment horizontal="right" vertical="center"/>
    </xf>
    <xf numFmtId="169" fontId="13" fillId="0" borderId="6" xfId="0" applyNumberFormat="1" applyFont="1" applyBorder="1" applyAlignment="1">
      <alignment horizontal="right" vertical="center"/>
    </xf>
    <xf numFmtId="169" fontId="6" fillId="0" borderId="1" xfId="0" applyNumberFormat="1" applyFont="1" applyBorder="1" applyAlignment="1">
      <alignment horizontal="center" vertical="center" wrapText="1"/>
    </xf>
    <xf numFmtId="170" fontId="6" fillId="0" borderId="1" xfId="0" applyNumberFormat="1" applyFont="1" applyBorder="1" applyAlignment="1">
      <alignment horizontal="center" vertical="center" wrapText="1"/>
    </xf>
  </cellXfs>
  <cellStyles count="32">
    <cellStyle name="_DARBU-DAUDZUMI 2" xfId="2" xr:uid="{00000000-0005-0000-0000-000031000000}"/>
    <cellStyle name="Comma 2" xfId="3" xr:uid="{00000000-0005-0000-0000-000032000000}"/>
    <cellStyle name="Comma 2 2" xfId="4" xr:uid="{00000000-0005-0000-0000-000033000000}"/>
    <cellStyle name="Comma 2 2 2" xfId="5" xr:uid="{00000000-0005-0000-0000-000034000000}"/>
    <cellStyle name="Excel Built-in Normal 1" xfId="6" xr:uid="{00000000-0005-0000-0000-000035000000}"/>
    <cellStyle name="Excel Built-in Normal 2" xfId="7" xr:uid="{00000000-0005-0000-0000-000036000000}"/>
    <cellStyle name="Komats" xfId="1" builtinId="3"/>
    <cellStyle name="Komats 2" xfId="8" xr:uid="{00000000-0005-0000-0000-000037000000}"/>
    <cellStyle name="Normal 10 3" xfId="9" xr:uid="{00000000-0005-0000-0000-000038000000}"/>
    <cellStyle name="Normal 12" xfId="10" xr:uid="{00000000-0005-0000-0000-000039000000}"/>
    <cellStyle name="Normal 2" xfId="11" xr:uid="{00000000-0005-0000-0000-00003A000000}"/>
    <cellStyle name="Normal 2 10 2" xfId="12" xr:uid="{00000000-0005-0000-0000-00003B000000}"/>
    <cellStyle name="Normal 2 2" xfId="13" xr:uid="{00000000-0005-0000-0000-00003C000000}"/>
    <cellStyle name="Normal 3" xfId="14" xr:uid="{00000000-0005-0000-0000-00003D000000}"/>
    <cellStyle name="Normal 3 2 9" xfId="15" xr:uid="{00000000-0005-0000-0000-00003E000000}"/>
    <cellStyle name="Normal 3 3" xfId="16" xr:uid="{00000000-0005-0000-0000-00003F000000}"/>
    <cellStyle name="Normal 4" xfId="17" xr:uid="{00000000-0005-0000-0000-000040000000}"/>
    <cellStyle name="Normal 4 2" xfId="18" xr:uid="{00000000-0005-0000-0000-000041000000}"/>
    <cellStyle name="Normal 5" xfId="19" xr:uid="{00000000-0005-0000-0000-000042000000}"/>
    <cellStyle name="Normal 5 2" xfId="20" xr:uid="{00000000-0005-0000-0000-000043000000}"/>
    <cellStyle name="Normal 9" xfId="21" xr:uid="{00000000-0005-0000-0000-000044000000}"/>
    <cellStyle name="Normal_1 gimnazija_18_09_2007_ar_formulam" xfId="22" xr:uid="{00000000-0005-0000-0000-000045000000}"/>
    <cellStyle name="Normal_501-06tames forma" xfId="23" xr:uid="{00000000-0005-0000-0000-000046000000}"/>
    <cellStyle name="Parasts" xfId="0" builtinId="0"/>
    <cellStyle name="Parasts 2" xfId="24" xr:uid="{00000000-0005-0000-0000-000049000000}"/>
    <cellStyle name="Parasts 2 2" xfId="25" xr:uid="{00000000-0005-0000-0000-00004A000000}"/>
    <cellStyle name="Parasts 3" xfId="26" xr:uid="{00000000-0005-0000-0000-00004B000000}"/>
    <cellStyle name="Parasts 4" xfId="27" xr:uid="{00000000-0005-0000-0000-00004C000000}"/>
    <cellStyle name="Style 1" xfId="28" xr:uid="{00000000-0005-0000-0000-00004D000000}"/>
    <cellStyle name="Обычный 2" xfId="29" xr:uid="{00000000-0005-0000-0000-00004E000000}"/>
    <cellStyle name="Обычный 3" xfId="30" xr:uid="{00000000-0005-0000-0000-00004F000000}"/>
    <cellStyle name="Финансовый 2" xfId="31" xr:uid="{00000000-0005-0000-0000-000050000000}"/>
  </cellStyles>
  <dxfs count="0"/>
  <tableStyles count="1" defaultTableStyle="TableStyleMedium2" defaultPivotStyle="PivotStyleLight16">
    <tableStyle name="Invisible" pivot="0" table="0" count="0" xr9:uid="{016271E3-E7CF-4E06-A3CF-7B41497AF919}"/>
  </tableStyles>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ame2\c\Tames&amp;Tames\Formati\kop-tamem-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t,rād."/>
      <sheetName val="KOPRĀME-1"/>
      <sheetName val=" veids2"/>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00"/>
      <sheetName val="Sat,rād_"/>
      <sheetName val="_veids2"/>
      <sheetName val="Sat,rād_1"/>
      <sheetName val="_veids21"/>
      <sheetName val="Sat,rād_2"/>
      <sheetName val="_veids22"/>
      <sheetName val="Sat,rād_3"/>
      <sheetName val="_veids23"/>
      <sheetName val="Sat,rād_4"/>
      <sheetName val="Sat,rād_5"/>
      <sheetName val="_veids24"/>
      <sheetName val="Sat,rād_6"/>
      <sheetName val="_veids25"/>
      <sheetName val="Sat,rād_7"/>
      <sheetName val="_veids26"/>
      <sheetName val="Sat,rād_8"/>
      <sheetName val="_veids27"/>
      <sheetName val="Sat,rād_9"/>
      <sheetName val="_veids28"/>
      <sheetName val="Sat,rād_10"/>
      <sheetName val="_veids29"/>
      <sheetName val="Sat,rād_11"/>
      <sheetName val="_veids210"/>
      <sheetName val="Taul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pageSetUpPr fitToPage="1"/>
  </sheetPr>
  <dimension ref="A1:T27"/>
  <sheetViews>
    <sheetView showZeros="0" zoomScale="115" zoomScaleNormal="115" zoomScaleSheetLayoutView="115" workbookViewId="0">
      <selection activeCell="E6" sqref="E6"/>
    </sheetView>
  </sheetViews>
  <sheetFormatPr defaultColWidth="8.7109375" defaultRowHeight="12.75"/>
  <cols>
    <col min="1" max="1" width="4.85546875" style="3" customWidth="1"/>
    <col min="2" max="2" width="9.28515625" style="4" customWidth="1"/>
    <col min="3" max="3" width="40.7109375" style="4" customWidth="1"/>
    <col min="4" max="4" width="13.7109375" style="4" customWidth="1"/>
    <col min="5" max="5" width="8.7109375" style="4"/>
    <col min="6" max="6" width="11.42578125" style="4" customWidth="1"/>
    <col min="7" max="7" width="11.7109375" style="4" customWidth="1"/>
    <col min="8" max="8" width="8.7109375" style="4"/>
    <col min="9" max="9" width="11.7109375" style="4" customWidth="1"/>
    <col min="10" max="16384" width="8.7109375" style="4"/>
  </cols>
  <sheetData>
    <row r="1" spans="1:20">
      <c r="C1" s="145" t="s">
        <v>0</v>
      </c>
      <c r="D1" s="12"/>
    </row>
    <row r="2" spans="1:20">
      <c r="C2" s="146"/>
      <c r="D2" s="12"/>
    </row>
    <row r="3" spans="1:20">
      <c r="C3" s="25"/>
      <c r="D3" s="12"/>
    </row>
    <row r="4" spans="1:20" s="1" customFormat="1">
      <c r="A4" s="17" t="s">
        <v>1</v>
      </c>
      <c r="B4" s="18"/>
      <c r="C4" s="19"/>
      <c r="D4" s="19"/>
      <c r="E4" s="18"/>
      <c r="F4" s="18"/>
      <c r="G4" s="18"/>
      <c r="H4" s="18"/>
      <c r="I4" s="18"/>
      <c r="J4" s="18"/>
      <c r="K4" s="18"/>
      <c r="L4" s="18"/>
      <c r="M4" s="18"/>
      <c r="N4" s="18"/>
      <c r="O4" s="18"/>
      <c r="P4" s="18"/>
      <c r="Q4" s="18"/>
      <c r="R4" s="18"/>
      <c r="S4" s="18"/>
      <c r="T4" s="18"/>
    </row>
    <row r="5" spans="1:20" s="1" customFormat="1" ht="29.25" customHeight="1">
      <c r="A5" s="166" t="s">
        <v>2</v>
      </c>
      <c r="B5" s="167"/>
      <c r="C5" s="167"/>
      <c r="D5" s="19"/>
      <c r="E5" s="18"/>
      <c r="F5" s="18"/>
      <c r="G5" s="18"/>
      <c r="H5" s="18"/>
      <c r="I5" s="18"/>
      <c r="J5" s="18"/>
      <c r="K5" s="18"/>
      <c r="L5" s="18"/>
      <c r="M5" s="18"/>
      <c r="N5" s="18"/>
      <c r="O5" s="18"/>
      <c r="P5" s="18"/>
      <c r="Q5" s="18"/>
      <c r="R5" s="18"/>
      <c r="S5" s="18"/>
      <c r="T5" s="18"/>
    </row>
    <row r="6" spans="1:20" s="1" customFormat="1">
      <c r="A6" s="17" t="s">
        <v>3</v>
      </c>
      <c r="B6" s="18"/>
      <c r="C6" s="19"/>
      <c r="D6" s="19"/>
      <c r="E6" s="18"/>
      <c r="F6" s="18"/>
      <c r="G6" s="18"/>
      <c r="H6" s="18"/>
      <c r="I6" s="18"/>
      <c r="J6" s="18"/>
      <c r="K6" s="18"/>
      <c r="L6" s="18"/>
      <c r="M6" s="18"/>
      <c r="N6" s="18"/>
      <c r="O6" s="18"/>
      <c r="P6" s="18"/>
      <c r="Q6" s="18"/>
      <c r="R6" s="18"/>
      <c r="S6" s="18"/>
      <c r="T6" s="18"/>
    </row>
    <row r="7" spans="1:20">
      <c r="A7" s="147" t="s">
        <v>4</v>
      </c>
      <c r="B7" s="12"/>
      <c r="C7" s="12"/>
      <c r="D7" s="14"/>
    </row>
    <row r="8" spans="1:20">
      <c r="A8" s="148"/>
      <c r="B8" s="12"/>
      <c r="C8" s="12"/>
      <c r="D8" s="14"/>
    </row>
    <row r="9" spans="1:20">
      <c r="A9" s="67" t="s">
        <v>5</v>
      </c>
      <c r="B9" s="149"/>
      <c r="C9" s="150"/>
      <c r="D9" s="151"/>
    </row>
    <row r="10" spans="1:20">
      <c r="C10" s="152"/>
      <c r="D10" s="153"/>
    </row>
    <row r="11" spans="1:20" s="144" customFormat="1">
      <c r="A11" s="168" t="s">
        <v>6</v>
      </c>
      <c r="B11" s="170" t="s">
        <v>7</v>
      </c>
      <c r="C11" s="170" t="s">
        <v>8</v>
      </c>
      <c r="D11" s="170" t="s">
        <v>9</v>
      </c>
    </row>
    <row r="12" spans="1:20" s="144" customFormat="1" ht="27.75" customHeight="1">
      <c r="A12" s="169"/>
      <c r="B12" s="170"/>
      <c r="C12" s="170"/>
      <c r="D12" s="170"/>
    </row>
    <row r="13" spans="1:20" ht="51">
      <c r="A13" s="154">
        <v>1</v>
      </c>
      <c r="B13" s="155">
        <v>1</v>
      </c>
      <c r="C13" s="156" t="s">
        <v>10</v>
      </c>
      <c r="D13" s="157"/>
    </row>
    <row r="14" spans="1:20">
      <c r="A14" s="154">
        <v>2</v>
      </c>
      <c r="B14" s="155">
        <v>2</v>
      </c>
      <c r="C14" s="158" t="s">
        <v>11</v>
      </c>
      <c r="D14" s="157"/>
    </row>
    <row r="15" spans="1:20">
      <c r="A15" s="159"/>
      <c r="B15" s="160"/>
      <c r="C15" s="161" t="s">
        <v>12</v>
      </c>
      <c r="D15" s="162">
        <f>D14+D13</f>
        <v>0</v>
      </c>
    </row>
    <row r="16" spans="1:20">
      <c r="C16" s="163" t="s">
        <v>13</v>
      </c>
      <c r="D16" s="164">
        <f>ROUND(21%*D15,2)</f>
        <v>0</v>
      </c>
    </row>
    <row r="17" spans="1:12">
      <c r="C17" s="163" t="s">
        <v>14</v>
      </c>
      <c r="D17" s="164">
        <f>D16+D15</f>
        <v>0</v>
      </c>
    </row>
    <row r="18" spans="1:12">
      <c r="C18" s="165"/>
    </row>
    <row r="21" spans="1:12">
      <c r="A21" s="65" t="s">
        <v>15</v>
      </c>
    </row>
    <row r="23" spans="1:12">
      <c r="A23" s="67" t="s">
        <v>16</v>
      </c>
      <c r="B23" s="7"/>
      <c r="C23" s="8"/>
      <c r="E23" s="7"/>
      <c r="L23" s="7"/>
    </row>
    <row r="24" spans="1:12">
      <c r="A24" s="6"/>
      <c r="B24" s="7"/>
      <c r="C24" s="8"/>
      <c r="E24" s="7"/>
      <c r="L24" s="7"/>
    </row>
    <row r="25" spans="1:12">
      <c r="A25" s="65" t="s">
        <v>17</v>
      </c>
      <c r="B25" s="7"/>
      <c r="C25" s="8"/>
      <c r="E25" s="7"/>
      <c r="L25" s="7"/>
    </row>
    <row r="26" spans="1:12">
      <c r="A26" s="6"/>
      <c r="B26" s="7"/>
      <c r="C26" s="8"/>
      <c r="E26" s="7"/>
      <c r="L26" s="7"/>
    </row>
    <row r="27" spans="1:12" ht="14.25">
      <c r="A27" s="68" t="s">
        <v>18</v>
      </c>
      <c r="B27" s="7"/>
      <c r="C27" s="8"/>
      <c r="E27" s="7"/>
      <c r="L27" s="69"/>
    </row>
  </sheetData>
  <mergeCells count="5">
    <mergeCell ref="A5:C5"/>
    <mergeCell ref="A11:A12"/>
    <mergeCell ref="B11:B12"/>
    <mergeCell ref="C11:C12"/>
    <mergeCell ref="D11:D12"/>
  </mergeCells>
  <printOptions horizontalCentered="1"/>
  <pageMargins left="0.65" right="0.39370078740157499" top="0.78740157480314998" bottom="0.39370078740157499" header="0.31496062992126" footer="0.31496062992126"/>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9"/>
  <sheetViews>
    <sheetView workbookViewId="0">
      <selection activeCell="D14" sqref="D14"/>
    </sheetView>
  </sheetViews>
  <sheetFormatPr defaultColWidth="3.7109375" defaultRowHeight="12.75"/>
  <cols>
    <col min="1" max="1" width="5.85546875" style="2" customWidth="1"/>
    <col min="2" max="2" width="7.7109375" style="2" customWidth="1"/>
    <col min="3" max="3" width="45" style="2" customWidth="1"/>
    <col min="4" max="4" width="8.5703125" style="2" customWidth="1"/>
    <col min="5" max="5" width="15.7109375" style="2" customWidth="1"/>
    <col min="6" max="6" width="12.28515625" style="2" customWidth="1"/>
    <col min="7" max="7" width="15.140625" style="2" customWidth="1"/>
    <col min="8" max="9" width="12.28515625" style="2" customWidth="1"/>
    <col min="10" max="10" width="6.85546875" style="2" customWidth="1"/>
    <col min="11" max="11" width="11" style="2" customWidth="1"/>
    <col min="12" max="255" width="9.140625" style="2" customWidth="1"/>
    <col min="256" max="256" width="3.7109375" style="2"/>
    <col min="257" max="257" width="5.85546875" style="2" customWidth="1"/>
    <col min="258" max="258" width="7.7109375" style="2" customWidth="1"/>
    <col min="259" max="259" width="45" style="2" customWidth="1"/>
    <col min="260" max="260" width="8.5703125" style="2" customWidth="1"/>
    <col min="261" max="261" width="15.7109375" style="2" customWidth="1"/>
    <col min="262" max="265" width="12.28515625" style="2" customWidth="1"/>
    <col min="266" max="266" width="6.85546875" style="2" customWidth="1"/>
    <col min="267" max="511" width="9.140625" style="2" customWidth="1"/>
    <col min="512" max="512" width="3.7109375" style="2"/>
    <col min="513" max="513" width="5.85546875" style="2" customWidth="1"/>
    <col min="514" max="514" width="7.7109375" style="2" customWidth="1"/>
    <col min="515" max="515" width="45" style="2" customWidth="1"/>
    <col min="516" max="516" width="8.5703125" style="2" customWidth="1"/>
    <col min="517" max="517" width="15.7109375" style="2" customWidth="1"/>
    <col min="518" max="521" width="12.28515625" style="2" customWidth="1"/>
    <col min="522" max="522" width="6.85546875" style="2" customWidth="1"/>
    <col min="523" max="767" width="9.140625" style="2" customWidth="1"/>
    <col min="768" max="768" width="3.7109375" style="2"/>
    <col min="769" max="769" width="5.85546875" style="2" customWidth="1"/>
    <col min="770" max="770" width="7.7109375" style="2" customWidth="1"/>
    <col min="771" max="771" width="45" style="2" customWidth="1"/>
    <col min="772" max="772" width="8.5703125" style="2" customWidth="1"/>
    <col min="773" max="773" width="15.7109375" style="2" customWidth="1"/>
    <col min="774" max="777" width="12.28515625" style="2" customWidth="1"/>
    <col min="778" max="778" width="6.85546875" style="2" customWidth="1"/>
    <col min="779" max="1023" width="9.140625" style="2" customWidth="1"/>
    <col min="1024" max="1024" width="3.7109375" style="2"/>
    <col min="1025" max="1025" width="5.85546875" style="2" customWidth="1"/>
    <col min="1026" max="1026" width="7.7109375" style="2" customWidth="1"/>
    <col min="1027" max="1027" width="45" style="2" customWidth="1"/>
    <col min="1028" max="1028" width="8.5703125" style="2" customWidth="1"/>
    <col min="1029" max="1029" width="15.7109375" style="2" customWidth="1"/>
    <col min="1030" max="1033" width="12.28515625" style="2" customWidth="1"/>
    <col min="1034" max="1034" width="6.85546875" style="2" customWidth="1"/>
    <col min="1035" max="1279" width="9.140625" style="2" customWidth="1"/>
    <col min="1280" max="1280" width="3.7109375" style="2"/>
    <col min="1281" max="1281" width="5.85546875" style="2" customWidth="1"/>
    <col min="1282" max="1282" width="7.7109375" style="2" customWidth="1"/>
    <col min="1283" max="1283" width="45" style="2" customWidth="1"/>
    <col min="1284" max="1284" width="8.5703125" style="2" customWidth="1"/>
    <col min="1285" max="1285" width="15.7109375" style="2" customWidth="1"/>
    <col min="1286" max="1289" width="12.28515625" style="2" customWidth="1"/>
    <col min="1290" max="1290" width="6.85546875" style="2" customWidth="1"/>
    <col min="1291" max="1535" width="9.140625" style="2" customWidth="1"/>
    <col min="1536" max="1536" width="3.7109375" style="2"/>
    <col min="1537" max="1537" width="5.85546875" style="2" customWidth="1"/>
    <col min="1538" max="1538" width="7.7109375" style="2" customWidth="1"/>
    <col min="1539" max="1539" width="45" style="2" customWidth="1"/>
    <col min="1540" max="1540" width="8.5703125" style="2" customWidth="1"/>
    <col min="1541" max="1541" width="15.7109375" style="2" customWidth="1"/>
    <col min="1542" max="1545" width="12.28515625" style="2" customWidth="1"/>
    <col min="1546" max="1546" width="6.85546875" style="2" customWidth="1"/>
    <col min="1547" max="1791" width="9.140625" style="2" customWidth="1"/>
    <col min="1792" max="1792" width="3.7109375" style="2"/>
    <col min="1793" max="1793" width="5.85546875" style="2" customWidth="1"/>
    <col min="1794" max="1794" width="7.7109375" style="2" customWidth="1"/>
    <col min="1795" max="1795" width="45" style="2" customWidth="1"/>
    <col min="1796" max="1796" width="8.5703125" style="2" customWidth="1"/>
    <col min="1797" max="1797" width="15.7109375" style="2" customWidth="1"/>
    <col min="1798" max="1801" width="12.28515625" style="2" customWidth="1"/>
    <col min="1802" max="1802" width="6.85546875" style="2" customWidth="1"/>
    <col min="1803" max="2047" width="9.140625" style="2" customWidth="1"/>
    <col min="2048" max="2048" width="3.7109375" style="2"/>
    <col min="2049" max="2049" width="5.85546875" style="2" customWidth="1"/>
    <col min="2050" max="2050" width="7.7109375" style="2" customWidth="1"/>
    <col min="2051" max="2051" width="45" style="2" customWidth="1"/>
    <col min="2052" max="2052" width="8.5703125" style="2" customWidth="1"/>
    <col min="2053" max="2053" width="15.7109375" style="2" customWidth="1"/>
    <col min="2054" max="2057" width="12.28515625" style="2" customWidth="1"/>
    <col min="2058" max="2058" width="6.85546875" style="2" customWidth="1"/>
    <col min="2059" max="2303" width="9.140625" style="2" customWidth="1"/>
    <col min="2304" max="2304" width="3.7109375" style="2"/>
    <col min="2305" max="2305" width="5.85546875" style="2" customWidth="1"/>
    <col min="2306" max="2306" width="7.7109375" style="2" customWidth="1"/>
    <col min="2307" max="2307" width="45" style="2" customWidth="1"/>
    <col min="2308" max="2308" width="8.5703125" style="2" customWidth="1"/>
    <col min="2309" max="2309" width="15.7109375" style="2" customWidth="1"/>
    <col min="2310" max="2313" width="12.28515625" style="2" customWidth="1"/>
    <col min="2314" max="2314" width="6.85546875" style="2" customWidth="1"/>
    <col min="2315" max="2559" width="9.140625" style="2" customWidth="1"/>
    <col min="2560" max="2560" width="3.7109375" style="2"/>
    <col min="2561" max="2561" width="5.85546875" style="2" customWidth="1"/>
    <col min="2562" max="2562" width="7.7109375" style="2" customWidth="1"/>
    <col min="2563" max="2563" width="45" style="2" customWidth="1"/>
    <col min="2564" max="2564" width="8.5703125" style="2" customWidth="1"/>
    <col min="2565" max="2565" width="15.7109375" style="2" customWidth="1"/>
    <col min="2566" max="2569" width="12.28515625" style="2" customWidth="1"/>
    <col min="2570" max="2570" width="6.85546875" style="2" customWidth="1"/>
    <col min="2571" max="2815" width="9.140625" style="2" customWidth="1"/>
    <col min="2816" max="2816" width="3.7109375" style="2"/>
    <col min="2817" max="2817" width="5.85546875" style="2" customWidth="1"/>
    <col min="2818" max="2818" width="7.7109375" style="2" customWidth="1"/>
    <col min="2819" max="2819" width="45" style="2" customWidth="1"/>
    <col min="2820" max="2820" width="8.5703125" style="2" customWidth="1"/>
    <col min="2821" max="2821" width="15.7109375" style="2" customWidth="1"/>
    <col min="2822" max="2825" width="12.28515625" style="2" customWidth="1"/>
    <col min="2826" max="2826" width="6.85546875" style="2" customWidth="1"/>
    <col min="2827" max="3071" width="9.140625" style="2" customWidth="1"/>
    <col min="3072" max="3072" width="3.7109375" style="2"/>
    <col min="3073" max="3073" width="5.85546875" style="2" customWidth="1"/>
    <col min="3074" max="3074" width="7.7109375" style="2" customWidth="1"/>
    <col min="3075" max="3075" width="45" style="2" customWidth="1"/>
    <col min="3076" max="3076" width="8.5703125" style="2" customWidth="1"/>
    <col min="3077" max="3077" width="15.7109375" style="2" customWidth="1"/>
    <col min="3078" max="3081" width="12.28515625" style="2" customWidth="1"/>
    <col min="3082" max="3082" width="6.85546875" style="2" customWidth="1"/>
    <col min="3083" max="3327" width="9.140625" style="2" customWidth="1"/>
    <col min="3328" max="3328" width="3.7109375" style="2"/>
    <col min="3329" max="3329" width="5.85546875" style="2" customWidth="1"/>
    <col min="3330" max="3330" width="7.7109375" style="2" customWidth="1"/>
    <col min="3331" max="3331" width="45" style="2" customWidth="1"/>
    <col min="3332" max="3332" width="8.5703125" style="2" customWidth="1"/>
    <col min="3333" max="3333" width="15.7109375" style="2" customWidth="1"/>
    <col min="3334" max="3337" width="12.28515625" style="2" customWidth="1"/>
    <col min="3338" max="3338" width="6.85546875" style="2" customWidth="1"/>
    <col min="3339" max="3583" width="9.140625" style="2" customWidth="1"/>
    <col min="3584" max="3584" width="3.7109375" style="2"/>
    <col min="3585" max="3585" width="5.85546875" style="2" customWidth="1"/>
    <col min="3586" max="3586" width="7.7109375" style="2" customWidth="1"/>
    <col min="3587" max="3587" width="45" style="2" customWidth="1"/>
    <col min="3588" max="3588" width="8.5703125" style="2" customWidth="1"/>
    <col min="3589" max="3589" width="15.7109375" style="2" customWidth="1"/>
    <col min="3590" max="3593" width="12.28515625" style="2" customWidth="1"/>
    <col min="3594" max="3594" width="6.85546875" style="2" customWidth="1"/>
    <col min="3595" max="3839" width="9.140625" style="2" customWidth="1"/>
    <col min="3840" max="3840" width="3.7109375" style="2"/>
    <col min="3841" max="3841" width="5.85546875" style="2" customWidth="1"/>
    <col min="3842" max="3842" width="7.7109375" style="2" customWidth="1"/>
    <col min="3843" max="3843" width="45" style="2" customWidth="1"/>
    <col min="3844" max="3844" width="8.5703125" style="2" customWidth="1"/>
    <col min="3845" max="3845" width="15.7109375" style="2" customWidth="1"/>
    <col min="3846" max="3849" width="12.28515625" style="2" customWidth="1"/>
    <col min="3850" max="3850" width="6.85546875" style="2" customWidth="1"/>
    <col min="3851" max="4095" width="9.140625" style="2" customWidth="1"/>
    <col min="4096" max="4096" width="3.7109375" style="2"/>
    <col min="4097" max="4097" width="5.85546875" style="2" customWidth="1"/>
    <col min="4098" max="4098" width="7.7109375" style="2" customWidth="1"/>
    <col min="4099" max="4099" width="45" style="2" customWidth="1"/>
    <col min="4100" max="4100" width="8.5703125" style="2" customWidth="1"/>
    <col min="4101" max="4101" width="15.7109375" style="2" customWidth="1"/>
    <col min="4102" max="4105" width="12.28515625" style="2" customWidth="1"/>
    <col min="4106" max="4106" width="6.85546875" style="2" customWidth="1"/>
    <col min="4107" max="4351" width="9.140625" style="2" customWidth="1"/>
    <col min="4352" max="4352" width="3.7109375" style="2"/>
    <col min="4353" max="4353" width="5.85546875" style="2" customWidth="1"/>
    <col min="4354" max="4354" width="7.7109375" style="2" customWidth="1"/>
    <col min="4355" max="4355" width="45" style="2" customWidth="1"/>
    <col min="4356" max="4356" width="8.5703125" style="2" customWidth="1"/>
    <col min="4357" max="4357" width="15.7109375" style="2" customWidth="1"/>
    <col min="4358" max="4361" width="12.28515625" style="2" customWidth="1"/>
    <col min="4362" max="4362" width="6.85546875" style="2" customWidth="1"/>
    <col min="4363" max="4607" width="9.140625" style="2" customWidth="1"/>
    <col min="4608" max="4608" width="3.7109375" style="2"/>
    <col min="4609" max="4609" width="5.85546875" style="2" customWidth="1"/>
    <col min="4610" max="4610" width="7.7109375" style="2" customWidth="1"/>
    <col min="4611" max="4611" width="45" style="2" customWidth="1"/>
    <col min="4612" max="4612" width="8.5703125" style="2" customWidth="1"/>
    <col min="4613" max="4613" width="15.7109375" style="2" customWidth="1"/>
    <col min="4614" max="4617" width="12.28515625" style="2" customWidth="1"/>
    <col min="4618" max="4618" width="6.85546875" style="2" customWidth="1"/>
    <col min="4619" max="4863" width="9.140625" style="2" customWidth="1"/>
    <col min="4864" max="4864" width="3.7109375" style="2"/>
    <col min="4865" max="4865" width="5.85546875" style="2" customWidth="1"/>
    <col min="4866" max="4866" width="7.7109375" style="2" customWidth="1"/>
    <col min="4867" max="4867" width="45" style="2" customWidth="1"/>
    <col min="4868" max="4868" width="8.5703125" style="2" customWidth="1"/>
    <col min="4869" max="4869" width="15.7109375" style="2" customWidth="1"/>
    <col min="4870" max="4873" width="12.28515625" style="2" customWidth="1"/>
    <col min="4874" max="4874" width="6.85546875" style="2" customWidth="1"/>
    <col min="4875" max="5119" width="9.140625" style="2" customWidth="1"/>
    <col min="5120" max="5120" width="3.7109375" style="2"/>
    <col min="5121" max="5121" width="5.85546875" style="2" customWidth="1"/>
    <col min="5122" max="5122" width="7.7109375" style="2" customWidth="1"/>
    <col min="5123" max="5123" width="45" style="2" customWidth="1"/>
    <col min="5124" max="5124" width="8.5703125" style="2" customWidth="1"/>
    <col min="5125" max="5125" width="15.7109375" style="2" customWidth="1"/>
    <col min="5126" max="5129" width="12.28515625" style="2" customWidth="1"/>
    <col min="5130" max="5130" width="6.85546875" style="2" customWidth="1"/>
    <col min="5131" max="5375" width="9.140625" style="2" customWidth="1"/>
    <col min="5376" max="5376" width="3.7109375" style="2"/>
    <col min="5377" max="5377" width="5.85546875" style="2" customWidth="1"/>
    <col min="5378" max="5378" width="7.7109375" style="2" customWidth="1"/>
    <col min="5379" max="5379" width="45" style="2" customWidth="1"/>
    <col min="5380" max="5380" width="8.5703125" style="2" customWidth="1"/>
    <col min="5381" max="5381" width="15.7109375" style="2" customWidth="1"/>
    <col min="5382" max="5385" width="12.28515625" style="2" customWidth="1"/>
    <col min="5386" max="5386" width="6.85546875" style="2" customWidth="1"/>
    <col min="5387" max="5631" width="9.140625" style="2" customWidth="1"/>
    <col min="5632" max="5632" width="3.7109375" style="2"/>
    <col min="5633" max="5633" width="5.85546875" style="2" customWidth="1"/>
    <col min="5634" max="5634" width="7.7109375" style="2" customWidth="1"/>
    <col min="5635" max="5635" width="45" style="2" customWidth="1"/>
    <col min="5636" max="5636" width="8.5703125" style="2" customWidth="1"/>
    <col min="5637" max="5637" width="15.7109375" style="2" customWidth="1"/>
    <col min="5638" max="5641" width="12.28515625" style="2" customWidth="1"/>
    <col min="5642" max="5642" width="6.85546875" style="2" customWidth="1"/>
    <col min="5643" max="5887" width="9.140625" style="2" customWidth="1"/>
    <col min="5888" max="5888" width="3.7109375" style="2"/>
    <col min="5889" max="5889" width="5.85546875" style="2" customWidth="1"/>
    <col min="5890" max="5890" width="7.7109375" style="2" customWidth="1"/>
    <col min="5891" max="5891" width="45" style="2" customWidth="1"/>
    <col min="5892" max="5892" width="8.5703125" style="2" customWidth="1"/>
    <col min="5893" max="5893" width="15.7109375" style="2" customWidth="1"/>
    <col min="5894" max="5897" width="12.28515625" style="2" customWidth="1"/>
    <col min="5898" max="5898" width="6.85546875" style="2" customWidth="1"/>
    <col min="5899" max="6143" width="9.140625" style="2" customWidth="1"/>
    <col min="6144" max="6144" width="3.7109375" style="2"/>
    <col min="6145" max="6145" width="5.85546875" style="2" customWidth="1"/>
    <col min="6146" max="6146" width="7.7109375" style="2" customWidth="1"/>
    <col min="6147" max="6147" width="45" style="2" customWidth="1"/>
    <col min="6148" max="6148" width="8.5703125" style="2" customWidth="1"/>
    <col min="6149" max="6149" width="15.7109375" style="2" customWidth="1"/>
    <col min="6150" max="6153" width="12.28515625" style="2" customWidth="1"/>
    <col min="6154" max="6154" width="6.85546875" style="2" customWidth="1"/>
    <col min="6155" max="6399" width="9.140625" style="2" customWidth="1"/>
    <col min="6400" max="6400" width="3.7109375" style="2"/>
    <col min="6401" max="6401" width="5.85546875" style="2" customWidth="1"/>
    <col min="6402" max="6402" width="7.7109375" style="2" customWidth="1"/>
    <col min="6403" max="6403" width="45" style="2" customWidth="1"/>
    <col min="6404" max="6404" width="8.5703125" style="2" customWidth="1"/>
    <col min="6405" max="6405" width="15.7109375" style="2" customWidth="1"/>
    <col min="6406" max="6409" width="12.28515625" style="2" customWidth="1"/>
    <col min="6410" max="6410" width="6.85546875" style="2" customWidth="1"/>
    <col min="6411" max="6655" width="9.140625" style="2" customWidth="1"/>
    <col min="6656" max="6656" width="3.7109375" style="2"/>
    <col min="6657" max="6657" width="5.85546875" style="2" customWidth="1"/>
    <col min="6658" max="6658" width="7.7109375" style="2" customWidth="1"/>
    <col min="6659" max="6659" width="45" style="2" customWidth="1"/>
    <col min="6660" max="6660" width="8.5703125" style="2" customWidth="1"/>
    <col min="6661" max="6661" width="15.7109375" style="2" customWidth="1"/>
    <col min="6662" max="6665" width="12.28515625" style="2" customWidth="1"/>
    <col min="6666" max="6666" width="6.85546875" style="2" customWidth="1"/>
    <col min="6667" max="6911" width="9.140625" style="2" customWidth="1"/>
    <col min="6912" max="6912" width="3.7109375" style="2"/>
    <col min="6913" max="6913" width="5.85546875" style="2" customWidth="1"/>
    <col min="6914" max="6914" width="7.7109375" style="2" customWidth="1"/>
    <col min="6915" max="6915" width="45" style="2" customWidth="1"/>
    <col min="6916" max="6916" width="8.5703125" style="2" customWidth="1"/>
    <col min="6917" max="6917" width="15.7109375" style="2" customWidth="1"/>
    <col min="6918" max="6921" width="12.28515625" style="2" customWidth="1"/>
    <col min="6922" max="6922" width="6.85546875" style="2" customWidth="1"/>
    <col min="6923" max="7167" width="9.140625" style="2" customWidth="1"/>
    <col min="7168" max="7168" width="3.7109375" style="2"/>
    <col min="7169" max="7169" width="5.85546875" style="2" customWidth="1"/>
    <col min="7170" max="7170" width="7.7109375" style="2" customWidth="1"/>
    <col min="7171" max="7171" width="45" style="2" customWidth="1"/>
    <col min="7172" max="7172" width="8.5703125" style="2" customWidth="1"/>
    <col min="7173" max="7173" width="15.7109375" style="2" customWidth="1"/>
    <col min="7174" max="7177" width="12.28515625" style="2" customWidth="1"/>
    <col min="7178" max="7178" width="6.85546875" style="2" customWidth="1"/>
    <col min="7179" max="7423" width="9.140625" style="2" customWidth="1"/>
    <col min="7424" max="7424" width="3.7109375" style="2"/>
    <col min="7425" max="7425" width="5.85546875" style="2" customWidth="1"/>
    <col min="7426" max="7426" width="7.7109375" style="2" customWidth="1"/>
    <col min="7427" max="7427" width="45" style="2" customWidth="1"/>
    <col min="7428" max="7428" width="8.5703125" style="2" customWidth="1"/>
    <col min="7429" max="7429" width="15.7109375" style="2" customWidth="1"/>
    <col min="7430" max="7433" width="12.28515625" style="2" customWidth="1"/>
    <col min="7434" max="7434" width="6.85546875" style="2" customWidth="1"/>
    <col min="7435" max="7679" width="9.140625" style="2" customWidth="1"/>
    <col min="7680" max="7680" width="3.7109375" style="2"/>
    <col min="7681" max="7681" width="5.85546875" style="2" customWidth="1"/>
    <col min="7682" max="7682" width="7.7109375" style="2" customWidth="1"/>
    <col min="7683" max="7683" width="45" style="2" customWidth="1"/>
    <col min="7684" max="7684" width="8.5703125" style="2" customWidth="1"/>
    <col min="7685" max="7685" width="15.7109375" style="2" customWidth="1"/>
    <col min="7686" max="7689" width="12.28515625" style="2" customWidth="1"/>
    <col min="7690" max="7690" width="6.85546875" style="2" customWidth="1"/>
    <col min="7691" max="7935" width="9.140625" style="2" customWidth="1"/>
    <col min="7936" max="7936" width="3.7109375" style="2"/>
    <col min="7937" max="7937" width="5.85546875" style="2" customWidth="1"/>
    <col min="7938" max="7938" width="7.7109375" style="2" customWidth="1"/>
    <col min="7939" max="7939" width="45" style="2" customWidth="1"/>
    <col min="7940" max="7940" width="8.5703125" style="2" customWidth="1"/>
    <col min="7941" max="7941" width="15.7109375" style="2" customWidth="1"/>
    <col min="7942" max="7945" width="12.28515625" style="2" customWidth="1"/>
    <col min="7946" max="7946" width="6.85546875" style="2" customWidth="1"/>
    <col min="7947" max="8191" width="9.140625" style="2" customWidth="1"/>
    <col min="8192" max="8192" width="3.7109375" style="2"/>
    <col min="8193" max="8193" width="5.85546875" style="2" customWidth="1"/>
    <col min="8194" max="8194" width="7.7109375" style="2" customWidth="1"/>
    <col min="8195" max="8195" width="45" style="2" customWidth="1"/>
    <col min="8196" max="8196" width="8.5703125" style="2" customWidth="1"/>
    <col min="8197" max="8197" width="15.7109375" style="2" customWidth="1"/>
    <col min="8198" max="8201" width="12.28515625" style="2" customWidth="1"/>
    <col min="8202" max="8202" width="6.85546875" style="2" customWidth="1"/>
    <col min="8203" max="8447" width="9.140625" style="2" customWidth="1"/>
    <col min="8448" max="8448" width="3.7109375" style="2"/>
    <col min="8449" max="8449" width="5.85546875" style="2" customWidth="1"/>
    <col min="8450" max="8450" width="7.7109375" style="2" customWidth="1"/>
    <col min="8451" max="8451" width="45" style="2" customWidth="1"/>
    <col min="8452" max="8452" width="8.5703125" style="2" customWidth="1"/>
    <col min="8453" max="8453" width="15.7109375" style="2" customWidth="1"/>
    <col min="8454" max="8457" width="12.28515625" style="2" customWidth="1"/>
    <col min="8458" max="8458" width="6.85546875" style="2" customWidth="1"/>
    <col min="8459" max="8703" width="9.140625" style="2" customWidth="1"/>
    <col min="8704" max="8704" width="3.7109375" style="2"/>
    <col min="8705" max="8705" width="5.85546875" style="2" customWidth="1"/>
    <col min="8706" max="8706" width="7.7109375" style="2" customWidth="1"/>
    <col min="8707" max="8707" width="45" style="2" customWidth="1"/>
    <col min="8708" max="8708" width="8.5703125" style="2" customWidth="1"/>
    <col min="8709" max="8709" width="15.7109375" style="2" customWidth="1"/>
    <col min="8710" max="8713" width="12.28515625" style="2" customWidth="1"/>
    <col min="8714" max="8714" width="6.85546875" style="2" customWidth="1"/>
    <col min="8715" max="8959" width="9.140625" style="2" customWidth="1"/>
    <col min="8960" max="8960" width="3.7109375" style="2"/>
    <col min="8961" max="8961" width="5.85546875" style="2" customWidth="1"/>
    <col min="8962" max="8962" width="7.7109375" style="2" customWidth="1"/>
    <col min="8963" max="8963" width="45" style="2" customWidth="1"/>
    <col min="8964" max="8964" width="8.5703125" style="2" customWidth="1"/>
    <col min="8965" max="8965" width="15.7109375" style="2" customWidth="1"/>
    <col min="8966" max="8969" width="12.28515625" style="2" customWidth="1"/>
    <col min="8970" max="8970" width="6.85546875" style="2" customWidth="1"/>
    <col min="8971" max="9215" width="9.140625" style="2" customWidth="1"/>
    <col min="9216" max="9216" width="3.7109375" style="2"/>
    <col min="9217" max="9217" width="5.85546875" style="2" customWidth="1"/>
    <col min="9218" max="9218" width="7.7109375" style="2" customWidth="1"/>
    <col min="9219" max="9219" width="45" style="2" customWidth="1"/>
    <col min="9220" max="9220" width="8.5703125" style="2" customWidth="1"/>
    <col min="9221" max="9221" width="15.7109375" style="2" customWidth="1"/>
    <col min="9222" max="9225" width="12.28515625" style="2" customWidth="1"/>
    <col min="9226" max="9226" width="6.85546875" style="2" customWidth="1"/>
    <col min="9227" max="9471" width="9.140625" style="2" customWidth="1"/>
    <col min="9472" max="9472" width="3.7109375" style="2"/>
    <col min="9473" max="9473" width="5.85546875" style="2" customWidth="1"/>
    <col min="9474" max="9474" width="7.7109375" style="2" customWidth="1"/>
    <col min="9475" max="9475" width="45" style="2" customWidth="1"/>
    <col min="9476" max="9476" width="8.5703125" style="2" customWidth="1"/>
    <col min="9477" max="9477" width="15.7109375" style="2" customWidth="1"/>
    <col min="9478" max="9481" width="12.28515625" style="2" customWidth="1"/>
    <col min="9482" max="9482" width="6.85546875" style="2" customWidth="1"/>
    <col min="9483" max="9727" width="9.140625" style="2" customWidth="1"/>
    <col min="9728" max="9728" width="3.7109375" style="2"/>
    <col min="9729" max="9729" width="5.85546875" style="2" customWidth="1"/>
    <col min="9730" max="9730" width="7.7109375" style="2" customWidth="1"/>
    <col min="9731" max="9731" width="45" style="2" customWidth="1"/>
    <col min="9732" max="9732" width="8.5703125" style="2" customWidth="1"/>
    <col min="9733" max="9733" width="15.7109375" style="2" customWidth="1"/>
    <col min="9734" max="9737" width="12.28515625" style="2" customWidth="1"/>
    <col min="9738" max="9738" width="6.85546875" style="2" customWidth="1"/>
    <col min="9739" max="9983" width="9.140625" style="2" customWidth="1"/>
    <col min="9984" max="9984" width="3.7109375" style="2"/>
    <col min="9985" max="9985" width="5.85546875" style="2" customWidth="1"/>
    <col min="9986" max="9986" width="7.7109375" style="2" customWidth="1"/>
    <col min="9987" max="9987" width="45" style="2" customWidth="1"/>
    <col min="9988" max="9988" width="8.5703125" style="2" customWidth="1"/>
    <col min="9989" max="9989" width="15.7109375" style="2" customWidth="1"/>
    <col min="9990" max="9993" width="12.28515625" style="2" customWidth="1"/>
    <col min="9994" max="9994" width="6.85546875" style="2" customWidth="1"/>
    <col min="9995" max="10239" width="9.140625" style="2" customWidth="1"/>
    <col min="10240" max="10240" width="3.7109375" style="2"/>
    <col min="10241" max="10241" width="5.85546875" style="2" customWidth="1"/>
    <col min="10242" max="10242" width="7.7109375" style="2" customWidth="1"/>
    <col min="10243" max="10243" width="45" style="2" customWidth="1"/>
    <col min="10244" max="10244" width="8.5703125" style="2" customWidth="1"/>
    <col min="10245" max="10245" width="15.7109375" style="2" customWidth="1"/>
    <col min="10246" max="10249" width="12.28515625" style="2" customWidth="1"/>
    <col min="10250" max="10250" width="6.85546875" style="2" customWidth="1"/>
    <col min="10251" max="10495" width="9.140625" style="2" customWidth="1"/>
    <col min="10496" max="10496" width="3.7109375" style="2"/>
    <col min="10497" max="10497" width="5.85546875" style="2" customWidth="1"/>
    <col min="10498" max="10498" width="7.7109375" style="2" customWidth="1"/>
    <col min="10499" max="10499" width="45" style="2" customWidth="1"/>
    <col min="10500" max="10500" width="8.5703125" style="2" customWidth="1"/>
    <col min="10501" max="10501" width="15.7109375" style="2" customWidth="1"/>
    <col min="10502" max="10505" width="12.28515625" style="2" customWidth="1"/>
    <col min="10506" max="10506" width="6.85546875" style="2" customWidth="1"/>
    <col min="10507" max="10751" width="9.140625" style="2" customWidth="1"/>
    <col min="10752" max="10752" width="3.7109375" style="2"/>
    <col min="10753" max="10753" width="5.85546875" style="2" customWidth="1"/>
    <col min="10754" max="10754" width="7.7109375" style="2" customWidth="1"/>
    <col min="10755" max="10755" width="45" style="2" customWidth="1"/>
    <col min="10756" max="10756" width="8.5703125" style="2" customWidth="1"/>
    <col min="10757" max="10757" width="15.7109375" style="2" customWidth="1"/>
    <col min="10758" max="10761" width="12.28515625" style="2" customWidth="1"/>
    <col min="10762" max="10762" width="6.85546875" style="2" customWidth="1"/>
    <col min="10763" max="11007" width="9.140625" style="2" customWidth="1"/>
    <col min="11008" max="11008" width="3.7109375" style="2"/>
    <col min="11009" max="11009" width="5.85546875" style="2" customWidth="1"/>
    <col min="11010" max="11010" width="7.7109375" style="2" customWidth="1"/>
    <col min="11011" max="11011" width="45" style="2" customWidth="1"/>
    <col min="11012" max="11012" width="8.5703125" style="2" customWidth="1"/>
    <col min="11013" max="11013" width="15.7109375" style="2" customWidth="1"/>
    <col min="11014" max="11017" width="12.28515625" style="2" customWidth="1"/>
    <col min="11018" max="11018" width="6.85546875" style="2" customWidth="1"/>
    <col min="11019" max="11263" width="9.140625" style="2" customWidth="1"/>
    <col min="11264" max="11264" width="3.7109375" style="2"/>
    <col min="11265" max="11265" width="5.85546875" style="2" customWidth="1"/>
    <col min="11266" max="11266" width="7.7109375" style="2" customWidth="1"/>
    <col min="11267" max="11267" width="45" style="2" customWidth="1"/>
    <col min="11268" max="11268" width="8.5703125" style="2" customWidth="1"/>
    <col min="11269" max="11269" width="15.7109375" style="2" customWidth="1"/>
    <col min="11270" max="11273" width="12.28515625" style="2" customWidth="1"/>
    <col min="11274" max="11274" width="6.85546875" style="2" customWidth="1"/>
    <col min="11275" max="11519" width="9.140625" style="2" customWidth="1"/>
    <col min="11520" max="11520" width="3.7109375" style="2"/>
    <col min="11521" max="11521" width="5.85546875" style="2" customWidth="1"/>
    <col min="11522" max="11522" width="7.7109375" style="2" customWidth="1"/>
    <col min="11523" max="11523" width="45" style="2" customWidth="1"/>
    <col min="11524" max="11524" width="8.5703125" style="2" customWidth="1"/>
    <col min="11525" max="11525" width="15.7109375" style="2" customWidth="1"/>
    <col min="11526" max="11529" width="12.28515625" style="2" customWidth="1"/>
    <col min="11530" max="11530" width="6.85546875" style="2" customWidth="1"/>
    <col min="11531" max="11775" width="9.140625" style="2" customWidth="1"/>
    <col min="11776" max="11776" width="3.7109375" style="2"/>
    <col min="11777" max="11777" width="5.85546875" style="2" customWidth="1"/>
    <col min="11778" max="11778" width="7.7109375" style="2" customWidth="1"/>
    <col min="11779" max="11779" width="45" style="2" customWidth="1"/>
    <col min="11780" max="11780" width="8.5703125" style="2" customWidth="1"/>
    <col min="11781" max="11781" width="15.7109375" style="2" customWidth="1"/>
    <col min="11782" max="11785" width="12.28515625" style="2" customWidth="1"/>
    <col min="11786" max="11786" width="6.85546875" style="2" customWidth="1"/>
    <col min="11787" max="12031" width="9.140625" style="2" customWidth="1"/>
    <col min="12032" max="12032" width="3.7109375" style="2"/>
    <col min="12033" max="12033" width="5.85546875" style="2" customWidth="1"/>
    <col min="12034" max="12034" width="7.7109375" style="2" customWidth="1"/>
    <col min="12035" max="12035" width="45" style="2" customWidth="1"/>
    <col min="12036" max="12036" width="8.5703125" style="2" customWidth="1"/>
    <col min="12037" max="12037" width="15.7109375" style="2" customWidth="1"/>
    <col min="12038" max="12041" width="12.28515625" style="2" customWidth="1"/>
    <col min="12042" max="12042" width="6.85546875" style="2" customWidth="1"/>
    <col min="12043" max="12287" width="9.140625" style="2" customWidth="1"/>
    <col min="12288" max="12288" width="3.7109375" style="2"/>
    <col min="12289" max="12289" width="5.85546875" style="2" customWidth="1"/>
    <col min="12290" max="12290" width="7.7109375" style="2" customWidth="1"/>
    <col min="12291" max="12291" width="45" style="2" customWidth="1"/>
    <col min="12292" max="12292" width="8.5703125" style="2" customWidth="1"/>
    <col min="12293" max="12293" width="15.7109375" style="2" customWidth="1"/>
    <col min="12294" max="12297" width="12.28515625" style="2" customWidth="1"/>
    <col min="12298" max="12298" width="6.85546875" style="2" customWidth="1"/>
    <col min="12299" max="12543" width="9.140625" style="2" customWidth="1"/>
    <col min="12544" max="12544" width="3.7109375" style="2"/>
    <col min="12545" max="12545" width="5.85546875" style="2" customWidth="1"/>
    <col min="12546" max="12546" width="7.7109375" style="2" customWidth="1"/>
    <col min="12547" max="12547" width="45" style="2" customWidth="1"/>
    <col min="12548" max="12548" width="8.5703125" style="2" customWidth="1"/>
    <col min="12549" max="12549" width="15.7109375" style="2" customWidth="1"/>
    <col min="12550" max="12553" width="12.28515625" style="2" customWidth="1"/>
    <col min="12554" max="12554" width="6.85546875" style="2" customWidth="1"/>
    <col min="12555" max="12799" width="9.140625" style="2" customWidth="1"/>
    <col min="12800" max="12800" width="3.7109375" style="2"/>
    <col min="12801" max="12801" width="5.85546875" style="2" customWidth="1"/>
    <col min="12802" max="12802" width="7.7109375" style="2" customWidth="1"/>
    <col min="12803" max="12803" width="45" style="2" customWidth="1"/>
    <col min="12804" max="12804" width="8.5703125" style="2" customWidth="1"/>
    <col min="12805" max="12805" width="15.7109375" style="2" customWidth="1"/>
    <col min="12806" max="12809" width="12.28515625" style="2" customWidth="1"/>
    <col min="12810" max="12810" width="6.85546875" style="2" customWidth="1"/>
    <col min="12811" max="13055" width="9.140625" style="2" customWidth="1"/>
    <col min="13056" max="13056" width="3.7109375" style="2"/>
    <col min="13057" max="13057" width="5.85546875" style="2" customWidth="1"/>
    <col min="13058" max="13058" width="7.7109375" style="2" customWidth="1"/>
    <col min="13059" max="13059" width="45" style="2" customWidth="1"/>
    <col min="13060" max="13060" width="8.5703125" style="2" customWidth="1"/>
    <col min="13061" max="13061" width="15.7109375" style="2" customWidth="1"/>
    <col min="13062" max="13065" width="12.28515625" style="2" customWidth="1"/>
    <col min="13066" max="13066" width="6.85546875" style="2" customWidth="1"/>
    <col min="13067" max="13311" width="9.140625" style="2" customWidth="1"/>
    <col min="13312" max="13312" width="3.7109375" style="2"/>
    <col min="13313" max="13313" width="5.85546875" style="2" customWidth="1"/>
    <col min="13314" max="13314" width="7.7109375" style="2" customWidth="1"/>
    <col min="13315" max="13315" width="45" style="2" customWidth="1"/>
    <col min="13316" max="13316" width="8.5703125" style="2" customWidth="1"/>
    <col min="13317" max="13317" width="15.7109375" style="2" customWidth="1"/>
    <col min="13318" max="13321" width="12.28515625" style="2" customWidth="1"/>
    <col min="13322" max="13322" width="6.85546875" style="2" customWidth="1"/>
    <col min="13323" max="13567" width="9.140625" style="2" customWidth="1"/>
    <col min="13568" max="13568" width="3.7109375" style="2"/>
    <col min="13569" max="13569" width="5.85546875" style="2" customWidth="1"/>
    <col min="13570" max="13570" width="7.7109375" style="2" customWidth="1"/>
    <col min="13571" max="13571" width="45" style="2" customWidth="1"/>
    <col min="13572" max="13572" width="8.5703125" style="2" customWidth="1"/>
    <col min="13573" max="13573" width="15.7109375" style="2" customWidth="1"/>
    <col min="13574" max="13577" width="12.28515625" style="2" customWidth="1"/>
    <col min="13578" max="13578" width="6.85546875" style="2" customWidth="1"/>
    <col min="13579" max="13823" width="9.140625" style="2" customWidth="1"/>
    <col min="13824" max="13824" width="3.7109375" style="2"/>
    <col min="13825" max="13825" width="5.85546875" style="2" customWidth="1"/>
    <col min="13826" max="13826" width="7.7109375" style="2" customWidth="1"/>
    <col min="13827" max="13827" width="45" style="2" customWidth="1"/>
    <col min="13828" max="13828" width="8.5703125" style="2" customWidth="1"/>
    <col min="13829" max="13829" width="15.7109375" style="2" customWidth="1"/>
    <col min="13830" max="13833" width="12.28515625" style="2" customWidth="1"/>
    <col min="13834" max="13834" width="6.85546875" style="2" customWidth="1"/>
    <col min="13835" max="14079" width="9.140625" style="2" customWidth="1"/>
    <col min="14080" max="14080" width="3.7109375" style="2"/>
    <col min="14081" max="14081" width="5.85546875" style="2" customWidth="1"/>
    <col min="14082" max="14082" width="7.7109375" style="2" customWidth="1"/>
    <col min="14083" max="14083" width="45" style="2" customWidth="1"/>
    <col min="14084" max="14084" width="8.5703125" style="2" customWidth="1"/>
    <col min="14085" max="14085" width="15.7109375" style="2" customWidth="1"/>
    <col min="14086" max="14089" width="12.28515625" style="2" customWidth="1"/>
    <col min="14090" max="14090" width="6.85546875" style="2" customWidth="1"/>
    <col min="14091" max="14335" width="9.140625" style="2" customWidth="1"/>
    <col min="14336" max="14336" width="3.7109375" style="2"/>
    <col min="14337" max="14337" width="5.85546875" style="2" customWidth="1"/>
    <col min="14338" max="14338" width="7.7109375" style="2" customWidth="1"/>
    <col min="14339" max="14339" width="45" style="2" customWidth="1"/>
    <col min="14340" max="14340" width="8.5703125" style="2" customWidth="1"/>
    <col min="14341" max="14341" width="15.7109375" style="2" customWidth="1"/>
    <col min="14342" max="14345" width="12.28515625" style="2" customWidth="1"/>
    <col min="14346" max="14346" width="6.85546875" style="2" customWidth="1"/>
    <col min="14347" max="14591" width="9.140625" style="2" customWidth="1"/>
    <col min="14592" max="14592" width="3.7109375" style="2"/>
    <col min="14593" max="14593" width="5.85546875" style="2" customWidth="1"/>
    <col min="14594" max="14594" width="7.7109375" style="2" customWidth="1"/>
    <col min="14595" max="14595" width="45" style="2" customWidth="1"/>
    <col min="14596" max="14596" width="8.5703125" style="2" customWidth="1"/>
    <col min="14597" max="14597" width="15.7109375" style="2" customWidth="1"/>
    <col min="14598" max="14601" width="12.28515625" style="2" customWidth="1"/>
    <col min="14602" max="14602" width="6.85546875" style="2" customWidth="1"/>
    <col min="14603" max="14847" width="9.140625" style="2" customWidth="1"/>
    <col min="14848" max="14848" width="3.7109375" style="2"/>
    <col min="14849" max="14849" width="5.85546875" style="2" customWidth="1"/>
    <col min="14850" max="14850" width="7.7109375" style="2" customWidth="1"/>
    <col min="14851" max="14851" width="45" style="2" customWidth="1"/>
    <col min="14852" max="14852" width="8.5703125" style="2" customWidth="1"/>
    <col min="14853" max="14853" width="15.7109375" style="2" customWidth="1"/>
    <col min="14854" max="14857" width="12.28515625" style="2" customWidth="1"/>
    <col min="14858" max="14858" width="6.85546875" style="2" customWidth="1"/>
    <col min="14859" max="15103" width="9.140625" style="2" customWidth="1"/>
    <col min="15104" max="15104" width="3.7109375" style="2"/>
    <col min="15105" max="15105" width="5.85546875" style="2" customWidth="1"/>
    <col min="15106" max="15106" width="7.7109375" style="2" customWidth="1"/>
    <col min="15107" max="15107" width="45" style="2" customWidth="1"/>
    <col min="15108" max="15108" width="8.5703125" style="2" customWidth="1"/>
    <col min="15109" max="15109" width="15.7109375" style="2" customWidth="1"/>
    <col min="15110" max="15113" width="12.28515625" style="2" customWidth="1"/>
    <col min="15114" max="15114" width="6.85546875" style="2" customWidth="1"/>
    <col min="15115" max="15359" width="9.140625" style="2" customWidth="1"/>
    <col min="15360" max="15360" width="3.7109375" style="2"/>
    <col min="15361" max="15361" width="5.85546875" style="2" customWidth="1"/>
    <col min="15362" max="15362" width="7.7109375" style="2" customWidth="1"/>
    <col min="15363" max="15363" width="45" style="2" customWidth="1"/>
    <col min="15364" max="15364" width="8.5703125" style="2" customWidth="1"/>
    <col min="15365" max="15365" width="15.7109375" style="2" customWidth="1"/>
    <col min="15366" max="15369" width="12.28515625" style="2" customWidth="1"/>
    <col min="15370" max="15370" width="6.85546875" style="2" customWidth="1"/>
    <col min="15371" max="15615" width="9.140625" style="2" customWidth="1"/>
    <col min="15616" max="15616" width="3.7109375" style="2"/>
    <col min="15617" max="15617" width="5.85546875" style="2" customWidth="1"/>
    <col min="15618" max="15618" width="7.7109375" style="2" customWidth="1"/>
    <col min="15619" max="15619" width="45" style="2" customWidth="1"/>
    <col min="15620" max="15620" width="8.5703125" style="2" customWidth="1"/>
    <col min="15621" max="15621" width="15.7109375" style="2" customWidth="1"/>
    <col min="15622" max="15625" width="12.28515625" style="2" customWidth="1"/>
    <col min="15626" max="15626" width="6.85546875" style="2" customWidth="1"/>
    <col min="15627" max="15871" width="9.140625" style="2" customWidth="1"/>
    <col min="15872" max="15872" width="3.7109375" style="2"/>
    <col min="15873" max="15873" width="5.85546875" style="2" customWidth="1"/>
    <col min="15874" max="15874" width="7.7109375" style="2" customWidth="1"/>
    <col min="15875" max="15875" width="45" style="2" customWidth="1"/>
    <col min="15876" max="15876" width="8.5703125" style="2" customWidth="1"/>
    <col min="15877" max="15877" width="15.7109375" style="2" customWidth="1"/>
    <col min="15878" max="15881" width="12.28515625" style="2" customWidth="1"/>
    <col min="15882" max="15882" width="6.85546875" style="2" customWidth="1"/>
    <col min="15883" max="16127" width="9.140625" style="2" customWidth="1"/>
    <col min="16128" max="16128" width="3.7109375" style="2"/>
    <col min="16129" max="16129" width="5.85546875" style="2" customWidth="1"/>
    <col min="16130" max="16130" width="7.7109375" style="2" customWidth="1"/>
    <col min="16131" max="16131" width="45" style="2" customWidth="1"/>
    <col min="16132" max="16132" width="8.5703125" style="2" customWidth="1"/>
    <col min="16133" max="16133" width="15.7109375" style="2" customWidth="1"/>
    <col min="16134" max="16137" width="12.28515625" style="2" customWidth="1"/>
    <col min="16138" max="16138" width="6.85546875" style="2" customWidth="1"/>
    <col min="16139" max="16383" width="9.140625" style="2" customWidth="1"/>
    <col min="16384" max="16384" width="3.7109375" style="2"/>
  </cols>
  <sheetData>
    <row r="1" spans="1:9" s="111" customFormat="1">
      <c r="C1" s="114"/>
      <c r="G1" s="171"/>
      <c r="H1" s="171"/>
      <c r="I1" s="171"/>
    </row>
    <row r="2" spans="1:9">
      <c r="A2" s="172" t="s">
        <v>19</v>
      </c>
      <c r="B2" s="172"/>
      <c r="C2" s="172"/>
      <c r="D2" s="172"/>
      <c r="E2" s="172"/>
      <c r="F2" s="172"/>
      <c r="G2" s="172"/>
      <c r="H2" s="172"/>
      <c r="I2" s="172"/>
    </row>
    <row r="3" spans="1:9">
      <c r="A3" s="115"/>
      <c r="B3" s="115"/>
      <c r="C3" s="115"/>
      <c r="D3" s="115"/>
      <c r="E3" s="115"/>
      <c r="F3" s="115"/>
      <c r="G3" s="115"/>
      <c r="H3" s="115"/>
      <c r="I3" s="115"/>
    </row>
    <row r="4" spans="1:9">
      <c r="A4" s="115"/>
      <c r="B4" s="115"/>
      <c r="C4" s="173"/>
      <c r="D4" s="173"/>
      <c r="E4" s="173"/>
      <c r="F4" s="173"/>
      <c r="G4" s="173"/>
      <c r="H4" s="173"/>
      <c r="I4" s="173"/>
    </row>
    <row r="5" spans="1:9" s="111" customFormat="1">
      <c r="A5" s="116"/>
      <c r="B5" s="116"/>
      <c r="C5" s="116"/>
      <c r="D5" s="116"/>
      <c r="E5" s="116"/>
      <c r="F5" s="116"/>
      <c r="G5" s="116"/>
      <c r="H5" s="116"/>
      <c r="I5" s="116"/>
    </row>
    <row r="6" spans="1:9">
      <c r="A6" s="174" t="s">
        <v>20</v>
      </c>
      <c r="B6" s="174"/>
      <c r="C6" s="174"/>
      <c r="D6" s="20"/>
      <c r="E6" s="20"/>
      <c r="F6" s="20"/>
      <c r="G6" s="20"/>
      <c r="H6" s="20"/>
      <c r="I6" s="20"/>
    </row>
    <row r="7" spans="1:9" ht="30" customHeight="1">
      <c r="A7" s="174" t="s">
        <v>2</v>
      </c>
      <c r="B7" s="174"/>
      <c r="C7" s="174"/>
      <c r="D7" s="20"/>
      <c r="E7" s="20"/>
      <c r="F7" s="20"/>
      <c r="G7" s="20"/>
      <c r="H7" s="20"/>
      <c r="I7" s="20"/>
    </row>
    <row r="8" spans="1:9">
      <c r="A8" s="175" t="s">
        <v>21</v>
      </c>
      <c r="B8" s="175"/>
      <c r="C8" s="175"/>
      <c r="D8" s="20"/>
      <c r="E8" s="20"/>
      <c r="F8" s="20"/>
      <c r="G8" s="20"/>
      <c r="H8" s="20"/>
      <c r="I8" s="20"/>
    </row>
    <row r="9" spans="1:9">
      <c r="A9" s="176" t="s">
        <v>4</v>
      </c>
      <c r="B9" s="175"/>
      <c r="C9" s="175"/>
      <c r="D9" s="20"/>
      <c r="E9" s="20"/>
      <c r="F9" s="20"/>
      <c r="G9" s="20"/>
      <c r="H9" s="20"/>
      <c r="I9" s="20"/>
    </row>
    <row r="10" spans="1:9">
      <c r="A10" s="177"/>
      <c r="B10" s="177"/>
      <c r="C10" s="177"/>
      <c r="D10" s="117"/>
      <c r="E10" s="117"/>
      <c r="F10" s="117"/>
      <c r="G10" s="20"/>
      <c r="H10" s="117"/>
      <c r="I10" s="117"/>
    </row>
    <row r="11" spans="1:9" s="111" customFormat="1">
      <c r="F11" s="116"/>
      <c r="G11" s="116"/>
      <c r="H11" s="116"/>
      <c r="I11" s="116"/>
    </row>
    <row r="12" spans="1:9">
      <c r="C12" s="118" t="s">
        <v>22</v>
      </c>
      <c r="D12" s="178">
        <f>E24</f>
        <v>0</v>
      </c>
      <c r="E12" s="178"/>
      <c r="F12" s="119"/>
      <c r="G12" s="119"/>
      <c r="H12" s="119"/>
      <c r="I12" s="119"/>
    </row>
    <row r="13" spans="1:9">
      <c r="C13" s="118" t="s">
        <v>23</v>
      </c>
      <c r="D13" s="179">
        <f>I20</f>
        <v>0</v>
      </c>
      <c r="E13" s="179"/>
      <c r="F13" s="119"/>
      <c r="G13" s="119"/>
      <c r="H13" s="119"/>
      <c r="I13" s="119"/>
    </row>
    <row r="14" spans="1:9">
      <c r="F14" s="119"/>
      <c r="G14" s="119"/>
      <c r="H14" s="119"/>
      <c r="I14" s="119"/>
    </row>
    <row r="16" spans="1:9" s="112" customFormat="1" ht="30" customHeight="1">
      <c r="A16" s="187" t="s">
        <v>24</v>
      </c>
      <c r="B16" s="180" t="s">
        <v>25</v>
      </c>
      <c r="C16" s="188" t="s">
        <v>26</v>
      </c>
      <c r="D16" s="189"/>
      <c r="E16" s="180" t="s">
        <v>27</v>
      </c>
      <c r="F16" s="180" t="s">
        <v>28</v>
      </c>
      <c r="G16" s="180"/>
      <c r="H16" s="180"/>
      <c r="I16" s="180" t="s">
        <v>29</v>
      </c>
    </row>
    <row r="17" spans="1:16" s="112" customFormat="1" ht="46.5" customHeight="1">
      <c r="A17" s="187"/>
      <c r="B17" s="180"/>
      <c r="C17" s="190"/>
      <c r="D17" s="191"/>
      <c r="E17" s="180"/>
      <c r="F17" s="120" t="s">
        <v>30</v>
      </c>
      <c r="G17" s="120" t="s">
        <v>31</v>
      </c>
      <c r="H17" s="120" t="s">
        <v>32</v>
      </c>
      <c r="I17" s="180"/>
    </row>
    <row r="18" spans="1:16" s="112" customFormat="1" ht="51" customHeight="1">
      <c r="A18" s="121">
        <v>1</v>
      </c>
      <c r="B18" s="121">
        <v>1</v>
      </c>
      <c r="C18" s="181" t="s">
        <v>33</v>
      </c>
      <c r="D18" s="182"/>
      <c r="E18" s="122"/>
      <c r="F18" s="122"/>
      <c r="G18" s="122"/>
      <c r="H18" s="122"/>
      <c r="I18" s="122"/>
      <c r="K18" s="123"/>
    </row>
    <row r="19" spans="1:16" s="112" customFormat="1" ht="38.1" customHeight="1">
      <c r="A19" s="121">
        <v>2</v>
      </c>
      <c r="B19" s="121">
        <v>2</v>
      </c>
      <c r="C19" s="183" t="s">
        <v>34</v>
      </c>
      <c r="D19" s="184"/>
      <c r="E19" s="122"/>
      <c r="F19" s="122"/>
      <c r="G19" s="122"/>
      <c r="H19" s="122"/>
      <c r="I19" s="122"/>
      <c r="K19" s="123"/>
    </row>
    <row r="20" spans="1:16" s="112" customFormat="1" ht="22.5" customHeight="1">
      <c r="A20" s="185"/>
      <c r="B20" s="185"/>
      <c r="C20" s="185"/>
      <c r="D20" s="124"/>
      <c r="E20" s="125">
        <f>SUM(E18:E19)</f>
        <v>0</v>
      </c>
      <c r="F20" s="125">
        <f>SUM(F18:F19)</f>
        <v>0</v>
      </c>
      <c r="G20" s="125">
        <f>SUM(G18:G19)</f>
        <v>0</v>
      </c>
      <c r="H20" s="125">
        <f>SUM(H18:H19)</f>
        <v>0</v>
      </c>
      <c r="I20" s="125">
        <f>SUM(I18:I19)</f>
        <v>0</v>
      </c>
      <c r="K20" s="123"/>
      <c r="L20" s="123"/>
    </row>
    <row r="21" spans="1:16" s="112" customFormat="1" ht="21" customHeight="1">
      <c r="A21" s="186" t="s">
        <v>35</v>
      </c>
      <c r="B21" s="186"/>
      <c r="C21" s="186"/>
      <c r="D21" s="126"/>
      <c r="E21" s="127">
        <f>ROUND(E20*D21,2)</f>
        <v>0</v>
      </c>
      <c r="F21" s="30"/>
      <c r="G21" s="30"/>
      <c r="H21" s="30"/>
      <c r="I21" s="30"/>
    </row>
    <row r="22" spans="1:16" s="112" customFormat="1" ht="21" customHeight="1">
      <c r="A22" s="186" t="s">
        <v>36</v>
      </c>
      <c r="B22" s="186"/>
      <c r="C22" s="186"/>
      <c r="D22" s="128"/>
      <c r="E22" s="127">
        <f>ROUND(E20*D22,2)</f>
        <v>0</v>
      </c>
      <c r="F22" s="30"/>
      <c r="G22" s="30"/>
      <c r="H22" s="30"/>
      <c r="I22" s="30"/>
    </row>
    <row r="23" spans="1:16" s="112" customFormat="1" ht="21" customHeight="1">
      <c r="A23" s="186" t="s">
        <v>37</v>
      </c>
      <c r="B23" s="186"/>
      <c r="C23" s="186"/>
      <c r="D23" s="126"/>
      <c r="E23" s="127">
        <f>ROUND(E20*D23,2)</f>
        <v>0</v>
      </c>
      <c r="F23" s="30"/>
      <c r="G23" s="30"/>
      <c r="H23" s="30"/>
      <c r="I23" s="30"/>
    </row>
    <row r="24" spans="1:16" s="112" customFormat="1" ht="21" customHeight="1">
      <c r="A24" s="185" t="s">
        <v>38</v>
      </c>
      <c r="B24" s="185"/>
      <c r="C24" s="185"/>
      <c r="D24" s="129"/>
      <c r="E24" s="125">
        <f>E20+E21+E23</f>
        <v>0</v>
      </c>
      <c r="F24" s="30"/>
      <c r="G24" s="30"/>
      <c r="H24" s="30"/>
      <c r="I24" s="30"/>
      <c r="J24" s="130"/>
      <c r="L24" s="123"/>
    </row>
    <row r="25" spans="1:16" s="112" customFormat="1">
      <c r="G25" s="123"/>
      <c r="K25" s="131"/>
    </row>
    <row r="26" spans="1:16" s="111" customFormat="1">
      <c r="C26" s="132"/>
      <c r="G26" s="133"/>
    </row>
    <row r="27" spans="1:16" s="5" customFormat="1">
      <c r="A27" s="65" t="s">
        <v>39</v>
      </c>
      <c r="B27" s="66"/>
      <c r="H27" s="66"/>
      <c r="I27" s="66"/>
      <c r="J27" s="66"/>
      <c r="K27" s="66"/>
      <c r="L27" s="66"/>
      <c r="M27" s="66"/>
      <c r="N27" s="66"/>
      <c r="O27" s="66"/>
      <c r="P27" s="66"/>
    </row>
    <row r="28" spans="1:16" s="4" customFormat="1">
      <c r="A28" s="6"/>
      <c r="B28" s="7"/>
      <c r="C28" s="8"/>
      <c r="E28" s="7"/>
      <c r="L28" s="7"/>
    </row>
    <row r="29" spans="1:16" s="4" customFormat="1">
      <c r="A29" s="67" t="s">
        <v>16</v>
      </c>
      <c r="B29" s="7"/>
      <c r="C29" s="8"/>
      <c r="E29" s="7"/>
      <c r="L29" s="7"/>
    </row>
    <row r="30" spans="1:16" s="4" customFormat="1">
      <c r="A30" s="6"/>
      <c r="B30" s="7"/>
      <c r="C30" s="8"/>
      <c r="E30" s="7"/>
      <c r="L30" s="7"/>
    </row>
    <row r="31" spans="1:16" s="4" customFormat="1">
      <c r="A31" s="65" t="s">
        <v>17</v>
      </c>
      <c r="B31" s="7"/>
      <c r="C31" s="8"/>
      <c r="E31" s="7"/>
      <c r="L31" s="7"/>
    </row>
    <row r="32" spans="1:16" s="4" customFormat="1">
      <c r="A32" s="6"/>
      <c r="B32" s="7"/>
      <c r="C32" s="8"/>
      <c r="E32" s="7"/>
      <c r="L32" s="7"/>
    </row>
    <row r="33" spans="1:21" s="4" customFormat="1" ht="14.25">
      <c r="A33" s="68" t="s">
        <v>18</v>
      </c>
      <c r="B33" s="7"/>
      <c r="C33" s="8"/>
      <c r="E33" s="7"/>
      <c r="L33" s="69"/>
    </row>
    <row r="34" spans="1:21" s="113" customFormat="1">
      <c r="C34" s="134"/>
      <c r="T34" s="135"/>
      <c r="U34" s="135"/>
    </row>
    <row r="35" spans="1:21" ht="12.75" customHeight="1">
      <c r="C35" s="136"/>
      <c r="D35" s="137"/>
      <c r="E35" s="137"/>
      <c r="F35" s="137"/>
      <c r="G35" s="137"/>
      <c r="H35" s="137"/>
      <c r="I35" s="138"/>
      <c r="J35" s="138"/>
      <c r="K35" s="139"/>
      <c r="L35" s="138"/>
    </row>
    <row r="36" spans="1:21">
      <c r="C36" s="140"/>
      <c r="D36" s="141"/>
      <c r="E36" s="141"/>
      <c r="F36" s="138"/>
      <c r="G36" s="138"/>
      <c r="H36" s="138"/>
      <c r="I36" s="138"/>
      <c r="J36" s="138"/>
      <c r="K36" s="139"/>
      <c r="L36" s="138"/>
    </row>
    <row r="37" spans="1:21">
      <c r="C37" s="142"/>
    </row>
    <row r="39" spans="1:21">
      <c r="C39" s="143"/>
    </row>
  </sheetData>
  <mergeCells count="23">
    <mergeCell ref="I16:I17"/>
    <mergeCell ref="C16:D17"/>
    <mergeCell ref="A22:C22"/>
    <mergeCell ref="A23:C23"/>
    <mergeCell ref="A24:C24"/>
    <mergeCell ref="A16:A17"/>
    <mergeCell ref="B16:B17"/>
    <mergeCell ref="F16:H16"/>
    <mergeCell ref="C18:D18"/>
    <mergeCell ref="C19:D19"/>
    <mergeCell ref="A20:C20"/>
    <mergeCell ref="A21:C21"/>
    <mergeCell ref="E16:E17"/>
    <mergeCell ref="A8:C8"/>
    <mergeCell ref="A9:C9"/>
    <mergeCell ref="A10:C10"/>
    <mergeCell ref="D12:E12"/>
    <mergeCell ref="D13:E13"/>
    <mergeCell ref="G1:I1"/>
    <mergeCell ref="A2:I2"/>
    <mergeCell ref="C4:I4"/>
    <mergeCell ref="A6:C6"/>
    <mergeCell ref="A7:C7"/>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289"/>
  <sheetViews>
    <sheetView showZeros="0" zoomScale="85" zoomScaleNormal="85" zoomScaleSheetLayoutView="85" workbookViewId="0">
      <selection activeCell="C20" sqref="C20"/>
    </sheetView>
  </sheetViews>
  <sheetFormatPr defaultColWidth="8.7109375" defaultRowHeight="12.75"/>
  <cols>
    <col min="1" max="1" width="6.28515625" style="6" customWidth="1"/>
    <col min="2" max="2" width="5.28515625" style="7" customWidth="1"/>
    <col min="3" max="3" width="43.140625" style="8" customWidth="1"/>
    <col min="4" max="4" width="11.140625" style="4" customWidth="1"/>
    <col min="5" max="5" width="10" style="7" customWidth="1"/>
    <col min="6" max="11" width="11.7109375" style="4" customWidth="1"/>
    <col min="12" max="12" width="11.5703125" style="7" customWidth="1"/>
    <col min="13" max="15" width="11.5703125" style="4" customWidth="1"/>
    <col min="16" max="16" width="13.85546875" style="4" customWidth="1"/>
    <col min="17" max="16384" width="8.7109375" style="4"/>
  </cols>
  <sheetData>
    <row r="1" spans="1:20">
      <c r="A1" s="192" t="s">
        <v>40</v>
      </c>
      <c r="B1" s="192"/>
      <c r="C1" s="192"/>
      <c r="D1" s="192"/>
      <c r="E1" s="192"/>
      <c r="F1" s="192"/>
      <c r="G1" s="192"/>
      <c r="H1" s="192"/>
      <c r="I1" s="192"/>
      <c r="J1" s="192"/>
      <c r="K1" s="192"/>
      <c r="L1" s="192"/>
      <c r="M1" s="192"/>
      <c r="N1" s="192"/>
      <c r="O1" s="192"/>
      <c r="P1" s="192"/>
    </row>
    <row r="2" spans="1:20">
      <c r="A2" s="9"/>
      <c r="B2" s="9"/>
      <c r="C2" s="9"/>
      <c r="D2" s="9"/>
      <c r="E2" s="9"/>
      <c r="F2" s="9"/>
      <c r="G2" s="9"/>
      <c r="H2" s="9"/>
      <c r="I2" s="9"/>
      <c r="J2" s="9"/>
      <c r="K2" s="9"/>
      <c r="L2" s="9"/>
      <c r="M2" s="9"/>
      <c r="N2" s="9"/>
      <c r="O2" s="9"/>
      <c r="P2" s="9"/>
    </row>
    <row r="3" spans="1:20" ht="23.25" customHeight="1">
      <c r="A3" s="193" t="s">
        <v>33</v>
      </c>
      <c r="B3" s="194"/>
      <c r="C3" s="194"/>
      <c r="D3" s="194"/>
      <c r="E3" s="194"/>
      <c r="F3" s="194"/>
      <c r="G3" s="194"/>
      <c r="H3" s="194"/>
      <c r="I3" s="194"/>
      <c r="J3" s="194"/>
      <c r="K3" s="194"/>
      <c r="L3" s="194"/>
      <c r="M3" s="194"/>
      <c r="N3" s="194"/>
      <c r="O3" s="194"/>
      <c r="P3" s="194"/>
    </row>
    <row r="4" spans="1:20">
      <c r="A4" s="195" t="s">
        <v>41</v>
      </c>
      <c r="B4" s="195"/>
      <c r="C4" s="195"/>
      <c r="D4" s="195"/>
      <c r="E4" s="195"/>
      <c r="F4" s="195"/>
      <c r="G4" s="195"/>
      <c r="H4" s="195"/>
      <c r="I4" s="195"/>
      <c r="J4" s="195"/>
      <c r="K4" s="195"/>
      <c r="L4" s="195"/>
      <c r="M4" s="195"/>
      <c r="N4" s="195"/>
      <c r="O4" s="195"/>
      <c r="P4" s="195"/>
    </row>
    <row r="5" spans="1:20">
      <c r="A5" s="11"/>
      <c r="B5" s="12"/>
      <c r="C5" s="13"/>
      <c r="D5" s="14"/>
      <c r="E5" s="14"/>
      <c r="F5" s="15"/>
      <c r="G5" s="15"/>
      <c r="H5" s="16"/>
      <c r="I5" s="15"/>
      <c r="J5" s="15"/>
      <c r="K5" s="15"/>
      <c r="L5" s="14"/>
      <c r="M5" s="15"/>
      <c r="N5" s="15"/>
      <c r="O5" s="15"/>
    </row>
    <row r="6" spans="1:20" s="1" customFormat="1">
      <c r="A6" s="17" t="s">
        <v>1</v>
      </c>
      <c r="B6" s="18"/>
      <c r="C6" s="19"/>
      <c r="D6" s="19"/>
      <c r="E6" s="18"/>
      <c r="F6" s="18"/>
      <c r="G6" s="18"/>
      <c r="H6" s="18"/>
      <c r="I6" s="18"/>
      <c r="J6" s="18"/>
      <c r="K6" s="18"/>
      <c r="L6" s="18"/>
      <c r="M6" s="18"/>
      <c r="N6" s="18"/>
      <c r="O6" s="18"/>
      <c r="P6" s="18"/>
      <c r="Q6" s="18"/>
      <c r="R6" s="18"/>
      <c r="S6" s="18"/>
      <c r="T6" s="18"/>
    </row>
    <row r="7" spans="1:20" s="1" customFormat="1">
      <c r="A7" s="17" t="s">
        <v>2</v>
      </c>
      <c r="B7" s="18"/>
      <c r="C7" s="19"/>
      <c r="D7" s="19"/>
      <c r="E7" s="18"/>
      <c r="F7" s="18"/>
      <c r="G7" s="18"/>
      <c r="H7" s="18"/>
      <c r="I7" s="18"/>
      <c r="J7" s="18"/>
      <c r="K7" s="18"/>
      <c r="L7" s="18"/>
      <c r="M7" s="18"/>
      <c r="N7" s="18"/>
      <c r="O7" s="18"/>
      <c r="P7" s="18"/>
    </row>
    <row r="8" spans="1:20" s="1" customFormat="1">
      <c r="A8" s="17" t="s">
        <v>3</v>
      </c>
      <c r="B8" s="18"/>
      <c r="C8" s="19"/>
      <c r="D8" s="19"/>
      <c r="E8" s="18"/>
      <c r="F8" s="18"/>
      <c r="G8" s="18"/>
      <c r="H8" s="18"/>
      <c r="I8" s="18"/>
      <c r="J8" s="18"/>
      <c r="K8" s="18"/>
      <c r="L8" s="18"/>
      <c r="M8" s="18"/>
      <c r="N8" s="18"/>
      <c r="O8" s="18"/>
      <c r="P8" s="18"/>
    </row>
    <row r="9" spans="1:20" s="2" customFormat="1">
      <c r="A9" s="176" t="s">
        <v>4</v>
      </c>
      <c r="B9" s="175"/>
      <c r="C9" s="175"/>
      <c r="D9" s="20"/>
      <c r="E9" s="20"/>
      <c r="F9" s="20"/>
      <c r="G9" s="20"/>
      <c r="H9" s="20"/>
      <c r="I9" s="20"/>
    </row>
    <row r="10" spans="1:20" s="1" customFormat="1">
      <c r="A10" s="17"/>
      <c r="B10" s="18"/>
      <c r="C10" s="19"/>
      <c r="D10" s="19"/>
      <c r="E10" s="18"/>
      <c r="F10" s="18"/>
      <c r="G10" s="18"/>
      <c r="H10" s="18"/>
      <c r="I10" s="18"/>
      <c r="J10" s="18"/>
      <c r="K10" s="18"/>
      <c r="L10" s="18"/>
      <c r="M10" s="18"/>
      <c r="N10" s="18"/>
      <c r="O10" s="18"/>
      <c r="P10" s="18"/>
    </row>
    <row r="11" spans="1:20" s="1" customFormat="1">
      <c r="A11" s="17"/>
      <c r="B11" s="18"/>
      <c r="C11" s="19"/>
      <c r="D11" s="19"/>
      <c r="E11" s="18"/>
      <c r="F11" s="18"/>
      <c r="G11" s="18"/>
      <c r="H11" s="18"/>
      <c r="I11" s="18"/>
      <c r="J11" s="18"/>
      <c r="K11" s="18"/>
      <c r="L11" s="18"/>
      <c r="M11" s="18"/>
      <c r="N11" s="18"/>
      <c r="O11" s="18"/>
      <c r="P11" s="18"/>
    </row>
    <row r="12" spans="1:20" s="1" customFormat="1">
      <c r="A12" s="17" t="s">
        <v>5</v>
      </c>
      <c r="B12" s="17"/>
      <c r="C12" s="19"/>
      <c r="E12" s="18"/>
      <c r="F12" s="18"/>
      <c r="G12" s="18"/>
      <c r="H12" s="17"/>
      <c r="N12" s="21"/>
      <c r="O12" s="22" t="s">
        <v>42</v>
      </c>
      <c r="P12" s="23">
        <f>P48</f>
        <v>0</v>
      </c>
    </row>
    <row r="13" spans="1:20">
      <c r="A13" s="25"/>
      <c r="B13" s="25"/>
      <c r="C13" s="25"/>
      <c r="D13" s="25"/>
      <c r="E13" s="25"/>
      <c r="F13" s="26"/>
      <c r="G13" s="26"/>
      <c r="H13" s="26"/>
      <c r="I13" s="26"/>
      <c r="J13" s="26"/>
      <c r="K13" s="26"/>
      <c r="L13" s="27"/>
      <c r="M13" s="26"/>
      <c r="N13" s="26"/>
    </row>
    <row r="14" spans="1:20">
      <c r="A14" s="200" t="s">
        <v>43</v>
      </c>
      <c r="B14" s="196" t="s">
        <v>44</v>
      </c>
      <c r="C14" s="201" t="s">
        <v>45</v>
      </c>
      <c r="D14" s="201" t="s">
        <v>46</v>
      </c>
      <c r="E14" s="201" t="s">
        <v>47</v>
      </c>
      <c r="F14" s="196" t="s">
        <v>48</v>
      </c>
      <c r="G14" s="196"/>
      <c r="H14" s="196"/>
      <c r="I14" s="196"/>
      <c r="J14" s="196"/>
      <c r="K14" s="196"/>
      <c r="L14" s="196" t="s">
        <v>49</v>
      </c>
      <c r="M14" s="196"/>
      <c r="N14" s="196"/>
      <c r="O14" s="196"/>
      <c r="P14" s="196"/>
    </row>
    <row r="15" spans="1:20" ht="51">
      <c r="A15" s="200"/>
      <c r="B15" s="196"/>
      <c r="C15" s="201"/>
      <c r="D15" s="201"/>
      <c r="E15" s="201"/>
      <c r="F15" s="29" t="s">
        <v>50</v>
      </c>
      <c r="G15" s="29" t="s">
        <v>51</v>
      </c>
      <c r="H15" s="29" t="s">
        <v>52</v>
      </c>
      <c r="I15" s="29" t="s">
        <v>53</v>
      </c>
      <c r="J15" s="29" t="s">
        <v>54</v>
      </c>
      <c r="K15" s="29" t="s">
        <v>55</v>
      </c>
      <c r="L15" s="29" t="s">
        <v>56</v>
      </c>
      <c r="M15" s="29" t="s">
        <v>52</v>
      </c>
      <c r="N15" s="29" t="s">
        <v>53</v>
      </c>
      <c r="O15" s="29" t="s">
        <v>54</v>
      </c>
      <c r="P15" s="29" t="s">
        <v>57</v>
      </c>
    </row>
    <row r="16" spans="1:20" s="3" customFormat="1">
      <c r="A16" s="28">
        <v>1</v>
      </c>
      <c r="B16" s="28">
        <v>2</v>
      </c>
      <c r="C16" s="28">
        <v>3</v>
      </c>
      <c r="D16" s="28">
        <v>4</v>
      </c>
      <c r="E16" s="28">
        <v>5</v>
      </c>
      <c r="F16" s="28">
        <v>6</v>
      </c>
      <c r="G16" s="28">
        <v>7</v>
      </c>
      <c r="H16" s="28">
        <v>8</v>
      </c>
      <c r="I16" s="28">
        <v>9</v>
      </c>
      <c r="J16" s="28">
        <v>10</v>
      </c>
      <c r="K16" s="28">
        <v>11</v>
      </c>
      <c r="L16" s="28">
        <v>12</v>
      </c>
      <c r="M16" s="28">
        <v>13</v>
      </c>
      <c r="N16" s="28">
        <v>14</v>
      </c>
      <c r="O16" s="28">
        <v>15</v>
      </c>
      <c r="P16" s="28">
        <v>16</v>
      </c>
    </row>
    <row r="17" spans="1:16" s="3" customFormat="1" ht="12.75" customHeight="1">
      <c r="A17" s="89"/>
      <c r="B17" s="89"/>
      <c r="C17" s="90" t="s">
        <v>58</v>
      </c>
      <c r="D17" s="89"/>
      <c r="E17" s="89"/>
      <c r="F17" s="89"/>
      <c r="G17" s="89"/>
      <c r="H17" s="89"/>
      <c r="I17" s="89"/>
      <c r="J17" s="89"/>
      <c r="K17" s="89"/>
      <c r="L17" s="89"/>
      <c r="M17" s="89"/>
      <c r="N17" s="89"/>
      <c r="O17" s="89"/>
      <c r="P17" s="89"/>
    </row>
    <row r="18" spans="1:16" ht="51">
      <c r="A18" s="33" t="s">
        <v>59</v>
      </c>
      <c r="B18" s="33" t="s">
        <v>60</v>
      </c>
      <c r="C18" s="91" t="s">
        <v>61</v>
      </c>
      <c r="D18" s="92" t="s">
        <v>62</v>
      </c>
      <c r="E18" s="93">
        <v>1</v>
      </c>
      <c r="F18" s="36"/>
      <c r="G18" s="36"/>
      <c r="H18" s="36">
        <f>ROUND(F18*G18,2)</f>
        <v>0</v>
      </c>
      <c r="I18" s="36"/>
      <c r="J18" s="36"/>
      <c r="K18" s="36">
        <f>SUM(H18:J18)</f>
        <v>0</v>
      </c>
      <c r="L18" s="36">
        <f>ROUND(E18*F18,2)</f>
        <v>0</v>
      </c>
      <c r="M18" s="36">
        <f>ROUND(H18*E18,2)</f>
        <v>0</v>
      </c>
      <c r="N18" s="36">
        <f>ROUND(E18*I18,2)</f>
        <v>0</v>
      </c>
      <c r="O18" s="36">
        <f>ROUND(E18*J18,2)</f>
        <v>0</v>
      </c>
      <c r="P18" s="36">
        <f>SUM(M18:O18)</f>
        <v>0</v>
      </c>
    </row>
    <row r="19" spans="1:16" ht="25.5">
      <c r="A19" s="33" t="s">
        <v>63</v>
      </c>
      <c r="B19" s="33" t="s">
        <v>60</v>
      </c>
      <c r="C19" s="94" t="s">
        <v>64</v>
      </c>
      <c r="D19" s="92" t="s">
        <v>62</v>
      </c>
      <c r="E19" s="93">
        <v>1</v>
      </c>
      <c r="F19" s="36"/>
      <c r="G19" s="36"/>
      <c r="H19" s="36">
        <f t="shared" ref="H19:H47" si="0">ROUND(F19*G19,2)</f>
        <v>0</v>
      </c>
      <c r="I19" s="36"/>
      <c r="J19" s="36"/>
      <c r="K19" s="36">
        <f t="shared" ref="K19:K47" si="1">SUM(H19:J19)</f>
        <v>0</v>
      </c>
      <c r="L19" s="36">
        <f t="shared" ref="L19:L47" si="2">ROUND(E19*F19,2)</f>
        <v>0</v>
      </c>
      <c r="M19" s="36">
        <f t="shared" ref="M19:M47" si="3">ROUND(H19*E19,2)</f>
        <v>0</v>
      </c>
      <c r="N19" s="36">
        <f t="shared" ref="N19:N47" si="4">ROUND(E19*I19,2)</f>
        <v>0</v>
      </c>
      <c r="O19" s="36">
        <f t="shared" ref="O19:O47" si="5">ROUND(E19*J19,2)</f>
        <v>0</v>
      </c>
      <c r="P19" s="36">
        <f t="shared" ref="P19:P47" si="6">SUM(M19:O19)</f>
        <v>0</v>
      </c>
    </row>
    <row r="20" spans="1:16" ht="25.5">
      <c r="A20" s="33" t="s">
        <v>65</v>
      </c>
      <c r="B20" s="33" t="s">
        <v>60</v>
      </c>
      <c r="C20" s="94" t="s">
        <v>66</v>
      </c>
      <c r="D20" s="92" t="s">
        <v>62</v>
      </c>
      <c r="E20" s="93">
        <v>1</v>
      </c>
      <c r="F20" s="36"/>
      <c r="G20" s="36"/>
      <c r="H20" s="36">
        <f t="shared" si="0"/>
        <v>0</v>
      </c>
      <c r="I20" s="36"/>
      <c r="J20" s="36"/>
      <c r="K20" s="36">
        <f t="shared" si="1"/>
        <v>0</v>
      </c>
      <c r="L20" s="36">
        <f t="shared" si="2"/>
        <v>0</v>
      </c>
      <c r="M20" s="36">
        <f t="shared" si="3"/>
        <v>0</v>
      </c>
      <c r="N20" s="36">
        <f t="shared" si="4"/>
        <v>0</v>
      </c>
      <c r="O20" s="36">
        <f t="shared" si="5"/>
        <v>0</v>
      </c>
      <c r="P20" s="36">
        <f t="shared" si="6"/>
        <v>0</v>
      </c>
    </row>
    <row r="21" spans="1:16">
      <c r="A21" s="33" t="str">
        <f>IF(D21="","",COUNTIF(B$17:$B21,"l.c"))</f>
        <v/>
      </c>
      <c r="B21" s="33" t="str">
        <f t="shared" ref="B21:B41" si="7">IF(D21="","","l.c")</f>
        <v/>
      </c>
      <c r="C21" s="95" t="s">
        <v>67</v>
      </c>
      <c r="D21" s="96"/>
      <c r="E21" s="97"/>
      <c r="F21" s="36"/>
      <c r="G21" s="36"/>
      <c r="H21" s="36">
        <f t="shared" si="0"/>
        <v>0</v>
      </c>
      <c r="I21" s="36"/>
      <c r="J21" s="36"/>
      <c r="K21" s="36">
        <f t="shared" si="1"/>
        <v>0</v>
      </c>
      <c r="L21" s="36">
        <f t="shared" si="2"/>
        <v>0</v>
      </c>
      <c r="M21" s="36">
        <f t="shared" si="3"/>
        <v>0</v>
      </c>
      <c r="N21" s="36">
        <f t="shared" si="4"/>
        <v>0</v>
      </c>
      <c r="O21" s="36">
        <f t="shared" si="5"/>
        <v>0</v>
      </c>
      <c r="P21" s="36">
        <f t="shared" si="6"/>
        <v>0</v>
      </c>
    </row>
    <row r="22" spans="1:16" ht="25.5">
      <c r="A22" s="33" t="s">
        <v>68</v>
      </c>
      <c r="B22" s="33" t="s">
        <v>60</v>
      </c>
      <c r="C22" s="98" t="s">
        <v>69</v>
      </c>
      <c r="D22" s="96" t="s">
        <v>70</v>
      </c>
      <c r="E22" s="97">
        <v>1</v>
      </c>
      <c r="F22" s="36"/>
      <c r="G22" s="36"/>
      <c r="H22" s="36">
        <f t="shared" si="0"/>
        <v>0</v>
      </c>
      <c r="I22" s="36"/>
      <c r="J22" s="36"/>
      <c r="K22" s="36">
        <f t="shared" si="1"/>
        <v>0</v>
      </c>
      <c r="L22" s="36">
        <f t="shared" si="2"/>
        <v>0</v>
      </c>
      <c r="M22" s="36">
        <f t="shared" si="3"/>
        <v>0</v>
      </c>
      <c r="N22" s="36">
        <f t="shared" si="4"/>
        <v>0</v>
      </c>
      <c r="O22" s="36">
        <f t="shared" si="5"/>
        <v>0</v>
      </c>
      <c r="P22" s="36">
        <f t="shared" si="6"/>
        <v>0</v>
      </c>
    </row>
    <row r="23" spans="1:16" ht="25.5">
      <c r="A23" s="33" t="s">
        <v>71</v>
      </c>
      <c r="B23" s="33" t="s">
        <v>60</v>
      </c>
      <c r="C23" s="98" t="s">
        <v>72</v>
      </c>
      <c r="D23" s="96" t="s">
        <v>70</v>
      </c>
      <c r="E23" s="97">
        <v>1</v>
      </c>
      <c r="F23" s="36"/>
      <c r="G23" s="36"/>
      <c r="H23" s="36">
        <f t="shared" si="0"/>
        <v>0</v>
      </c>
      <c r="I23" s="36"/>
      <c r="J23" s="36"/>
      <c r="K23" s="36">
        <f t="shared" si="1"/>
        <v>0</v>
      </c>
      <c r="L23" s="36">
        <f t="shared" si="2"/>
        <v>0</v>
      </c>
      <c r="M23" s="36">
        <f t="shared" si="3"/>
        <v>0</v>
      </c>
      <c r="N23" s="36">
        <f t="shared" si="4"/>
        <v>0</v>
      </c>
      <c r="O23" s="36">
        <f t="shared" si="5"/>
        <v>0</v>
      </c>
      <c r="P23" s="36">
        <f t="shared" si="6"/>
        <v>0</v>
      </c>
    </row>
    <row r="24" spans="1:16" ht="51">
      <c r="A24" s="33" t="s">
        <v>73</v>
      </c>
      <c r="B24" s="33" t="s">
        <v>60</v>
      </c>
      <c r="C24" s="98" t="s">
        <v>74</v>
      </c>
      <c r="D24" s="96" t="s">
        <v>75</v>
      </c>
      <c r="E24" s="97">
        <v>9</v>
      </c>
      <c r="F24" s="36"/>
      <c r="G24" s="36"/>
      <c r="H24" s="36">
        <f t="shared" si="0"/>
        <v>0</v>
      </c>
      <c r="I24" s="36"/>
      <c r="J24" s="36"/>
      <c r="K24" s="36">
        <f t="shared" si="1"/>
        <v>0</v>
      </c>
      <c r="L24" s="36">
        <f t="shared" si="2"/>
        <v>0</v>
      </c>
      <c r="M24" s="36">
        <f t="shared" si="3"/>
        <v>0</v>
      </c>
      <c r="N24" s="36">
        <f t="shared" si="4"/>
        <v>0</v>
      </c>
      <c r="O24" s="36">
        <f t="shared" si="5"/>
        <v>0</v>
      </c>
      <c r="P24" s="36">
        <f t="shared" si="6"/>
        <v>0</v>
      </c>
    </row>
    <row r="25" spans="1:16" ht="25.5">
      <c r="A25" s="33" t="s">
        <v>76</v>
      </c>
      <c r="B25" s="33" t="s">
        <v>60</v>
      </c>
      <c r="C25" s="98" t="s">
        <v>77</v>
      </c>
      <c r="D25" s="96" t="s">
        <v>78</v>
      </c>
      <c r="E25" s="97">
        <v>53</v>
      </c>
      <c r="F25" s="36"/>
      <c r="G25" s="36"/>
      <c r="H25" s="36">
        <f t="shared" si="0"/>
        <v>0</v>
      </c>
      <c r="I25" s="36"/>
      <c r="J25" s="36"/>
      <c r="K25" s="36">
        <f t="shared" si="1"/>
        <v>0</v>
      </c>
      <c r="L25" s="36">
        <f t="shared" si="2"/>
        <v>0</v>
      </c>
      <c r="M25" s="36">
        <f t="shared" si="3"/>
        <v>0</v>
      </c>
      <c r="N25" s="36">
        <f t="shared" si="4"/>
        <v>0</v>
      </c>
      <c r="O25" s="36">
        <f t="shared" si="5"/>
        <v>0</v>
      </c>
      <c r="P25" s="36">
        <f t="shared" si="6"/>
        <v>0</v>
      </c>
    </row>
    <row r="26" spans="1:16" ht="25.5">
      <c r="A26" s="33" t="s">
        <v>79</v>
      </c>
      <c r="B26" s="33" t="s">
        <v>60</v>
      </c>
      <c r="C26" s="98" t="s">
        <v>80</v>
      </c>
      <c r="D26" s="96" t="s">
        <v>78</v>
      </c>
      <c r="E26" s="97">
        <v>277</v>
      </c>
      <c r="F26" s="36"/>
      <c r="G26" s="36"/>
      <c r="H26" s="36">
        <f t="shared" si="0"/>
        <v>0</v>
      </c>
      <c r="I26" s="36"/>
      <c r="J26" s="36"/>
      <c r="K26" s="36">
        <f t="shared" si="1"/>
        <v>0</v>
      </c>
      <c r="L26" s="36">
        <f t="shared" si="2"/>
        <v>0</v>
      </c>
      <c r="M26" s="36">
        <f t="shared" si="3"/>
        <v>0</v>
      </c>
      <c r="N26" s="36">
        <f t="shared" si="4"/>
        <v>0</v>
      </c>
      <c r="O26" s="36">
        <f t="shared" si="5"/>
        <v>0</v>
      </c>
      <c r="P26" s="36">
        <f t="shared" si="6"/>
        <v>0</v>
      </c>
    </row>
    <row r="27" spans="1:16" ht="25.5">
      <c r="A27" s="33" t="s">
        <v>81</v>
      </c>
      <c r="B27" s="33" t="s">
        <v>60</v>
      </c>
      <c r="C27" s="98" t="s">
        <v>82</v>
      </c>
      <c r="D27" s="96" t="s">
        <v>78</v>
      </c>
      <c r="E27" s="97">
        <v>36</v>
      </c>
      <c r="F27" s="36"/>
      <c r="G27" s="36"/>
      <c r="H27" s="36">
        <f t="shared" si="0"/>
        <v>0</v>
      </c>
      <c r="I27" s="36"/>
      <c r="J27" s="36"/>
      <c r="K27" s="36">
        <f t="shared" si="1"/>
        <v>0</v>
      </c>
      <c r="L27" s="36">
        <f t="shared" si="2"/>
        <v>0</v>
      </c>
      <c r="M27" s="36">
        <f t="shared" si="3"/>
        <v>0</v>
      </c>
      <c r="N27" s="36">
        <f t="shared" si="4"/>
        <v>0</v>
      </c>
      <c r="O27" s="36">
        <f t="shared" si="5"/>
        <v>0</v>
      </c>
      <c r="P27" s="36">
        <f t="shared" si="6"/>
        <v>0</v>
      </c>
    </row>
    <row r="28" spans="1:16" ht="51">
      <c r="A28" s="33" t="s">
        <v>83</v>
      </c>
      <c r="B28" s="33" t="s">
        <v>60</v>
      </c>
      <c r="C28" s="98" t="s">
        <v>84</v>
      </c>
      <c r="D28" s="96" t="s">
        <v>85</v>
      </c>
      <c r="E28" s="97">
        <v>3215</v>
      </c>
      <c r="F28" s="36"/>
      <c r="G28" s="36"/>
      <c r="H28" s="36">
        <f t="shared" si="0"/>
        <v>0</v>
      </c>
      <c r="I28" s="36"/>
      <c r="J28" s="36"/>
      <c r="K28" s="36">
        <f t="shared" si="1"/>
        <v>0</v>
      </c>
      <c r="L28" s="36">
        <f t="shared" si="2"/>
        <v>0</v>
      </c>
      <c r="M28" s="36">
        <f t="shared" si="3"/>
        <v>0</v>
      </c>
      <c r="N28" s="36">
        <f t="shared" si="4"/>
        <v>0</v>
      </c>
      <c r="O28" s="36">
        <f t="shared" si="5"/>
        <v>0</v>
      </c>
      <c r="P28" s="36">
        <f t="shared" si="6"/>
        <v>0</v>
      </c>
    </row>
    <row r="29" spans="1:16" ht="63.75">
      <c r="A29" s="33" t="s">
        <v>86</v>
      </c>
      <c r="B29" s="33" t="s">
        <v>60</v>
      </c>
      <c r="C29" s="98" t="s">
        <v>87</v>
      </c>
      <c r="D29" s="96" t="s">
        <v>75</v>
      </c>
      <c r="E29" s="97">
        <v>12</v>
      </c>
      <c r="F29" s="36"/>
      <c r="G29" s="36"/>
      <c r="H29" s="36">
        <f t="shared" si="0"/>
        <v>0</v>
      </c>
      <c r="I29" s="36"/>
      <c r="J29" s="36"/>
      <c r="K29" s="36">
        <f t="shared" si="1"/>
        <v>0</v>
      </c>
      <c r="L29" s="36">
        <f t="shared" si="2"/>
        <v>0</v>
      </c>
      <c r="M29" s="36">
        <f t="shared" si="3"/>
        <v>0</v>
      </c>
      <c r="N29" s="36">
        <f t="shared" si="4"/>
        <v>0</v>
      </c>
      <c r="O29" s="36">
        <f t="shared" si="5"/>
        <v>0</v>
      </c>
      <c r="P29" s="36">
        <f t="shared" si="6"/>
        <v>0</v>
      </c>
    </row>
    <row r="30" spans="1:16">
      <c r="A30" s="33" t="str">
        <f>IF(D30="","",COUNTIF(B$17:$B30,"l.c"))</f>
        <v/>
      </c>
      <c r="B30" s="33" t="str">
        <f t="shared" si="7"/>
        <v/>
      </c>
      <c r="C30" s="95" t="s">
        <v>88</v>
      </c>
      <c r="D30" s="96"/>
      <c r="E30" s="97"/>
      <c r="F30" s="36"/>
      <c r="G30" s="36"/>
      <c r="H30" s="36">
        <f t="shared" si="0"/>
        <v>0</v>
      </c>
      <c r="I30" s="36"/>
      <c r="J30" s="36"/>
      <c r="K30" s="36">
        <f t="shared" si="1"/>
        <v>0</v>
      </c>
      <c r="L30" s="36">
        <f t="shared" si="2"/>
        <v>0</v>
      </c>
      <c r="M30" s="36">
        <f t="shared" si="3"/>
        <v>0</v>
      </c>
      <c r="N30" s="36">
        <f t="shared" si="4"/>
        <v>0</v>
      </c>
      <c r="O30" s="36">
        <f t="shared" si="5"/>
        <v>0</v>
      </c>
      <c r="P30" s="36">
        <f t="shared" si="6"/>
        <v>0</v>
      </c>
    </row>
    <row r="31" spans="1:16" ht="38.25">
      <c r="A31" s="33" t="s">
        <v>89</v>
      </c>
      <c r="B31" s="33" t="s">
        <v>60</v>
      </c>
      <c r="C31" s="98" t="s">
        <v>90</v>
      </c>
      <c r="D31" s="96" t="s">
        <v>91</v>
      </c>
      <c r="E31" s="97">
        <v>12148</v>
      </c>
      <c r="F31" s="36"/>
      <c r="G31" s="36"/>
      <c r="H31" s="36">
        <f t="shared" si="0"/>
        <v>0</v>
      </c>
      <c r="I31" s="36"/>
      <c r="J31" s="36"/>
      <c r="K31" s="36">
        <f t="shared" si="1"/>
        <v>0</v>
      </c>
      <c r="L31" s="36">
        <f t="shared" si="2"/>
        <v>0</v>
      </c>
      <c r="M31" s="36">
        <f t="shared" si="3"/>
        <v>0</v>
      </c>
      <c r="N31" s="36">
        <f t="shared" si="4"/>
        <v>0</v>
      </c>
      <c r="O31" s="36">
        <f t="shared" si="5"/>
        <v>0</v>
      </c>
      <c r="P31" s="36">
        <f t="shared" si="6"/>
        <v>0</v>
      </c>
    </row>
    <row r="32" spans="1:16" ht="25.5">
      <c r="A32" s="33" t="s">
        <v>92</v>
      </c>
      <c r="B32" s="33" t="s">
        <v>60</v>
      </c>
      <c r="C32" s="98" t="s">
        <v>93</v>
      </c>
      <c r="D32" s="96" t="s">
        <v>91</v>
      </c>
      <c r="E32" s="97">
        <v>220</v>
      </c>
      <c r="F32" s="36"/>
      <c r="G32" s="36"/>
      <c r="H32" s="36">
        <f t="shared" si="0"/>
        <v>0</v>
      </c>
      <c r="I32" s="36"/>
      <c r="J32" s="36"/>
      <c r="K32" s="36">
        <f t="shared" si="1"/>
        <v>0</v>
      </c>
      <c r="L32" s="36">
        <f t="shared" si="2"/>
        <v>0</v>
      </c>
      <c r="M32" s="36">
        <f t="shared" si="3"/>
        <v>0</v>
      </c>
      <c r="N32" s="36">
        <f t="shared" si="4"/>
        <v>0</v>
      </c>
      <c r="O32" s="36">
        <f t="shared" si="5"/>
        <v>0</v>
      </c>
      <c r="P32" s="36">
        <f t="shared" si="6"/>
        <v>0</v>
      </c>
    </row>
    <row r="33" spans="1:16" ht="25.5">
      <c r="A33" s="33" t="s">
        <v>94</v>
      </c>
      <c r="B33" s="33" t="s">
        <v>60</v>
      </c>
      <c r="C33" s="98" t="s">
        <v>95</v>
      </c>
      <c r="D33" s="96" t="s">
        <v>85</v>
      </c>
      <c r="E33" s="97">
        <v>1235</v>
      </c>
      <c r="F33" s="36"/>
      <c r="G33" s="36"/>
      <c r="H33" s="36">
        <f t="shared" si="0"/>
        <v>0</v>
      </c>
      <c r="I33" s="36"/>
      <c r="J33" s="36"/>
      <c r="K33" s="36">
        <f t="shared" si="1"/>
        <v>0</v>
      </c>
      <c r="L33" s="36">
        <f t="shared" si="2"/>
        <v>0</v>
      </c>
      <c r="M33" s="36">
        <f t="shared" si="3"/>
        <v>0</v>
      </c>
      <c r="N33" s="36">
        <f t="shared" si="4"/>
        <v>0</v>
      </c>
      <c r="O33" s="36">
        <f t="shared" si="5"/>
        <v>0</v>
      </c>
      <c r="P33" s="36">
        <f t="shared" si="6"/>
        <v>0</v>
      </c>
    </row>
    <row r="34" spans="1:16" ht="24.75" customHeight="1">
      <c r="A34" s="33" t="str">
        <f>IF(D34="","",COUNTIF(B$17:$B34,"l.c"))</f>
        <v/>
      </c>
      <c r="B34" s="33" t="str">
        <f t="shared" si="7"/>
        <v/>
      </c>
      <c r="C34" s="95" t="s">
        <v>96</v>
      </c>
      <c r="D34" s="96"/>
      <c r="E34" s="97"/>
      <c r="F34" s="36"/>
      <c r="G34" s="36"/>
      <c r="H34" s="36">
        <f t="shared" si="0"/>
        <v>0</v>
      </c>
      <c r="I34" s="36"/>
      <c r="J34" s="36"/>
      <c r="K34" s="36">
        <f t="shared" si="1"/>
        <v>0</v>
      </c>
      <c r="L34" s="36">
        <f t="shared" si="2"/>
        <v>0</v>
      </c>
      <c r="M34" s="36">
        <f t="shared" si="3"/>
        <v>0</v>
      </c>
      <c r="N34" s="36">
        <f t="shared" si="4"/>
        <v>0</v>
      </c>
      <c r="O34" s="36">
        <f t="shared" si="5"/>
        <v>0</v>
      </c>
      <c r="P34" s="36">
        <f t="shared" si="6"/>
        <v>0</v>
      </c>
    </row>
    <row r="35" spans="1:16" ht="25.5">
      <c r="A35" s="33" t="s">
        <v>97</v>
      </c>
      <c r="B35" s="33" t="s">
        <v>60</v>
      </c>
      <c r="C35" s="98" t="s">
        <v>98</v>
      </c>
      <c r="D35" s="96" t="s">
        <v>91</v>
      </c>
      <c r="E35" s="97">
        <v>8250</v>
      </c>
      <c r="F35" s="36"/>
      <c r="G35" s="36"/>
      <c r="H35" s="36">
        <f t="shared" si="0"/>
        <v>0</v>
      </c>
      <c r="I35" s="36"/>
      <c r="J35" s="36"/>
      <c r="K35" s="36">
        <f t="shared" si="1"/>
        <v>0</v>
      </c>
      <c r="L35" s="36">
        <f t="shared" si="2"/>
        <v>0</v>
      </c>
      <c r="M35" s="36">
        <f t="shared" si="3"/>
        <v>0</v>
      </c>
      <c r="N35" s="36">
        <f t="shared" si="4"/>
        <v>0</v>
      </c>
      <c r="O35" s="36">
        <f t="shared" si="5"/>
        <v>0</v>
      </c>
      <c r="P35" s="36">
        <f t="shared" si="6"/>
        <v>0</v>
      </c>
    </row>
    <row r="36" spans="1:16" ht="25.5">
      <c r="A36" s="33" t="s">
        <v>99</v>
      </c>
      <c r="B36" s="33" t="s">
        <v>60</v>
      </c>
      <c r="C36" s="98" t="s">
        <v>100</v>
      </c>
      <c r="D36" s="96" t="s">
        <v>85</v>
      </c>
      <c r="E36" s="97">
        <v>16155</v>
      </c>
      <c r="F36" s="36"/>
      <c r="G36" s="36"/>
      <c r="H36" s="36">
        <f t="shared" si="0"/>
        <v>0</v>
      </c>
      <c r="I36" s="36"/>
      <c r="J36" s="36"/>
      <c r="K36" s="36">
        <f t="shared" si="1"/>
        <v>0</v>
      </c>
      <c r="L36" s="36">
        <f t="shared" si="2"/>
        <v>0</v>
      </c>
      <c r="M36" s="36">
        <f t="shared" si="3"/>
        <v>0</v>
      </c>
      <c r="N36" s="36">
        <f t="shared" si="4"/>
        <v>0</v>
      </c>
      <c r="O36" s="36">
        <f t="shared" si="5"/>
        <v>0</v>
      </c>
      <c r="P36" s="36">
        <f t="shared" si="6"/>
        <v>0</v>
      </c>
    </row>
    <row r="37" spans="1:16" ht="24.75" customHeight="1">
      <c r="A37" s="33" t="str">
        <f>IF(D37="","",COUNTIF(B$17:$B37,"l.c"))</f>
        <v/>
      </c>
      <c r="B37" s="33" t="str">
        <f t="shared" ref="B37" si="8">IF(D37="","","l.c")</f>
        <v/>
      </c>
      <c r="C37" s="95" t="s">
        <v>101</v>
      </c>
      <c r="D37" s="96"/>
      <c r="E37" s="97"/>
      <c r="F37" s="36"/>
      <c r="G37" s="36"/>
      <c r="H37" s="36">
        <f t="shared" si="0"/>
        <v>0</v>
      </c>
      <c r="I37" s="36"/>
      <c r="J37" s="36"/>
      <c r="K37" s="36">
        <f t="shared" si="1"/>
        <v>0</v>
      </c>
      <c r="L37" s="36">
        <f t="shared" si="2"/>
        <v>0</v>
      </c>
      <c r="M37" s="36">
        <f t="shared" si="3"/>
        <v>0</v>
      </c>
      <c r="N37" s="36">
        <f t="shared" si="4"/>
        <v>0</v>
      </c>
      <c r="O37" s="36">
        <f t="shared" si="5"/>
        <v>0</v>
      </c>
      <c r="P37" s="36">
        <f t="shared" si="6"/>
        <v>0</v>
      </c>
    </row>
    <row r="38" spans="1:16" ht="25.5">
      <c r="A38" s="33" t="s">
        <v>102</v>
      </c>
      <c r="B38" s="33" t="s">
        <v>60</v>
      </c>
      <c r="C38" s="98" t="s">
        <v>103</v>
      </c>
      <c r="D38" s="96" t="s">
        <v>85</v>
      </c>
      <c r="E38" s="97">
        <v>14010</v>
      </c>
      <c r="F38" s="36"/>
      <c r="G38" s="36"/>
      <c r="H38" s="36">
        <f t="shared" si="0"/>
        <v>0</v>
      </c>
      <c r="I38" s="36"/>
      <c r="J38" s="36"/>
      <c r="K38" s="36">
        <f t="shared" si="1"/>
        <v>0</v>
      </c>
      <c r="L38" s="36">
        <f t="shared" si="2"/>
        <v>0</v>
      </c>
      <c r="M38" s="36">
        <f t="shared" si="3"/>
        <v>0</v>
      </c>
      <c r="N38" s="36">
        <f t="shared" si="4"/>
        <v>0</v>
      </c>
      <c r="O38" s="36">
        <f t="shared" si="5"/>
        <v>0</v>
      </c>
      <c r="P38" s="36">
        <f t="shared" si="6"/>
        <v>0</v>
      </c>
    </row>
    <row r="39" spans="1:16" ht="25.5">
      <c r="A39" s="33" t="s">
        <v>104</v>
      </c>
      <c r="B39" s="33" t="s">
        <v>60</v>
      </c>
      <c r="C39" s="98" t="s">
        <v>105</v>
      </c>
      <c r="D39" s="96" t="s">
        <v>85</v>
      </c>
      <c r="E39" s="97">
        <v>2141</v>
      </c>
      <c r="F39" s="36"/>
      <c r="G39" s="36"/>
      <c r="H39" s="36">
        <f t="shared" si="0"/>
        <v>0</v>
      </c>
      <c r="I39" s="36"/>
      <c r="J39" s="36"/>
      <c r="K39" s="36">
        <f t="shared" si="1"/>
        <v>0</v>
      </c>
      <c r="L39" s="36">
        <f t="shared" si="2"/>
        <v>0</v>
      </c>
      <c r="M39" s="36">
        <f t="shared" si="3"/>
        <v>0</v>
      </c>
      <c r="N39" s="36">
        <f t="shared" si="4"/>
        <v>0</v>
      </c>
      <c r="O39" s="36">
        <f t="shared" si="5"/>
        <v>0</v>
      </c>
      <c r="P39" s="36">
        <f t="shared" si="6"/>
        <v>0</v>
      </c>
    </row>
    <row r="40" spans="1:16" ht="25.5">
      <c r="A40" s="33" t="s">
        <v>106</v>
      </c>
      <c r="B40" s="33" t="s">
        <v>60</v>
      </c>
      <c r="C40" s="98" t="s">
        <v>107</v>
      </c>
      <c r="D40" s="96" t="s">
        <v>85</v>
      </c>
      <c r="E40" s="97">
        <v>2211</v>
      </c>
      <c r="F40" s="36"/>
      <c r="G40" s="36"/>
      <c r="H40" s="36">
        <f t="shared" si="0"/>
        <v>0</v>
      </c>
      <c r="I40" s="36"/>
      <c r="J40" s="36"/>
      <c r="K40" s="36">
        <f t="shared" si="1"/>
        <v>0</v>
      </c>
      <c r="L40" s="36">
        <f t="shared" si="2"/>
        <v>0</v>
      </c>
      <c r="M40" s="36">
        <f t="shared" si="3"/>
        <v>0</v>
      </c>
      <c r="N40" s="36">
        <f t="shared" si="4"/>
        <v>0</v>
      </c>
      <c r="O40" s="36">
        <f t="shared" si="5"/>
        <v>0</v>
      </c>
      <c r="P40" s="36">
        <f t="shared" si="6"/>
        <v>0</v>
      </c>
    </row>
    <row r="41" spans="1:16">
      <c r="A41" s="33" t="str">
        <f>IF(D41="","",COUNTIF(B$17:$B41,"l.c"))</f>
        <v/>
      </c>
      <c r="B41" s="33" t="str">
        <f t="shared" si="7"/>
        <v/>
      </c>
      <c r="C41" s="95" t="s">
        <v>108</v>
      </c>
      <c r="D41" s="96"/>
      <c r="E41" s="97"/>
      <c r="F41" s="36"/>
      <c r="G41" s="36"/>
      <c r="H41" s="36">
        <f t="shared" si="0"/>
        <v>0</v>
      </c>
      <c r="I41" s="36"/>
      <c r="J41" s="36"/>
      <c r="K41" s="36">
        <f t="shared" si="1"/>
        <v>0</v>
      </c>
      <c r="L41" s="36">
        <f t="shared" si="2"/>
        <v>0</v>
      </c>
      <c r="M41" s="36">
        <f t="shared" si="3"/>
        <v>0</v>
      </c>
      <c r="N41" s="36">
        <f t="shared" si="4"/>
        <v>0</v>
      </c>
      <c r="O41" s="36">
        <f t="shared" si="5"/>
        <v>0</v>
      </c>
      <c r="P41" s="36">
        <f t="shared" si="6"/>
        <v>0</v>
      </c>
    </row>
    <row r="42" spans="1:16" ht="25.5">
      <c r="A42" s="33" t="s">
        <v>109</v>
      </c>
      <c r="B42" s="33" t="s">
        <v>60</v>
      </c>
      <c r="C42" s="98" t="s">
        <v>110</v>
      </c>
      <c r="D42" s="96" t="s">
        <v>78</v>
      </c>
      <c r="E42" s="97">
        <v>736</v>
      </c>
      <c r="F42" s="36"/>
      <c r="G42" s="36"/>
      <c r="H42" s="36">
        <f t="shared" si="0"/>
        <v>0</v>
      </c>
      <c r="I42" s="36"/>
      <c r="J42" s="36"/>
      <c r="K42" s="36">
        <f t="shared" si="1"/>
        <v>0</v>
      </c>
      <c r="L42" s="36">
        <f t="shared" si="2"/>
        <v>0</v>
      </c>
      <c r="M42" s="36">
        <f t="shared" si="3"/>
        <v>0</v>
      </c>
      <c r="N42" s="36">
        <f t="shared" si="4"/>
        <v>0</v>
      </c>
      <c r="O42" s="36">
        <f t="shared" si="5"/>
        <v>0</v>
      </c>
      <c r="P42" s="36">
        <f t="shared" si="6"/>
        <v>0</v>
      </c>
    </row>
    <row r="43" spans="1:16" ht="25.5">
      <c r="A43" s="33" t="s">
        <v>111</v>
      </c>
      <c r="B43" s="33" t="s">
        <v>60</v>
      </c>
      <c r="C43" s="98" t="s">
        <v>112</v>
      </c>
      <c r="D43" s="96" t="s">
        <v>78</v>
      </c>
      <c r="E43" s="97">
        <v>145</v>
      </c>
      <c r="F43" s="36"/>
      <c r="G43" s="36"/>
      <c r="H43" s="36">
        <f t="shared" si="0"/>
        <v>0</v>
      </c>
      <c r="I43" s="36"/>
      <c r="J43" s="36"/>
      <c r="K43" s="36">
        <f t="shared" si="1"/>
        <v>0</v>
      </c>
      <c r="L43" s="36">
        <f t="shared" si="2"/>
        <v>0</v>
      </c>
      <c r="M43" s="36">
        <f t="shared" si="3"/>
        <v>0</v>
      </c>
      <c r="N43" s="36">
        <f t="shared" si="4"/>
        <v>0</v>
      </c>
      <c r="O43" s="36">
        <f t="shared" si="5"/>
        <v>0</v>
      </c>
      <c r="P43" s="36">
        <f t="shared" si="6"/>
        <v>0</v>
      </c>
    </row>
    <row r="44" spans="1:16" ht="25.5">
      <c r="A44" s="33" t="s">
        <v>113</v>
      </c>
      <c r="B44" s="33" t="s">
        <v>60</v>
      </c>
      <c r="C44" s="98" t="s">
        <v>114</v>
      </c>
      <c r="D44" s="96" t="s">
        <v>75</v>
      </c>
      <c r="E44" s="97">
        <v>2</v>
      </c>
      <c r="F44" s="36"/>
      <c r="G44" s="36"/>
      <c r="H44" s="36">
        <f t="shared" si="0"/>
        <v>0</v>
      </c>
      <c r="I44" s="36"/>
      <c r="J44" s="36"/>
      <c r="K44" s="36">
        <f t="shared" si="1"/>
        <v>0</v>
      </c>
      <c r="L44" s="36">
        <f t="shared" si="2"/>
        <v>0</v>
      </c>
      <c r="M44" s="36">
        <f t="shared" si="3"/>
        <v>0</v>
      </c>
      <c r="N44" s="36">
        <f t="shared" si="4"/>
        <v>0</v>
      </c>
      <c r="O44" s="36">
        <f t="shared" si="5"/>
        <v>0</v>
      </c>
      <c r="P44" s="36">
        <f t="shared" si="6"/>
        <v>0</v>
      </c>
    </row>
    <row r="45" spans="1:16" ht="25.5">
      <c r="A45" s="33" t="s">
        <v>115</v>
      </c>
      <c r="B45" s="33" t="s">
        <v>60</v>
      </c>
      <c r="C45" s="99" t="s">
        <v>116</v>
      </c>
      <c r="D45" s="96" t="s">
        <v>75</v>
      </c>
      <c r="E45" s="97">
        <v>3</v>
      </c>
      <c r="F45" s="36"/>
      <c r="G45" s="36"/>
      <c r="H45" s="36">
        <f t="shared" si="0"/>
        <v>0</v>
      </c>
      <c r="I45" s="36"/>
      <c r="J45" s="36"/>
      <c r="K45" s="36">
        <f t="shared" si="1"/>
        <v>0</v>
      </c>
      <c r="L45" s="36">
        <f t="shared" si="2"/>
        <v>0</v>
      </c>
      <c r="M45" s="36">
        <f t="shared" si="3"/>
        <v>0</v>
      </c>
      <c r="N45" s="36">
        <f t="shared" si="4"/>
        <v>0</v>
      </c>
      <c r="O45" s="36">
        <f t="shared" si="5"/>
        <v>0</v>
      </c>
      <c r="P45" s="36">
        <f t="shared" si="6"/>
        <v>0</v>
      </c>
    </row>
    <row r="46" spans="1:16">
      <c r="A46" s="33" t="str">
        <f>IF(D46="","",COUNTIF(B$17:$B46,"l.c"))</f>
        <v/>
      </c>
      <c r="B46" s="33" t="str">
        <f t="shared" ref="B46" si="9">IF(D46="","","l.c")</f>
        <v/>
      </c>
      <c r="C46" s="95" t="s">
        <v>117</v>
      </c>
      <c r="D46" s="96"/>
      <c r="E46" s="97"/>
      <c r="F46" s="36"/>
      <c r="G46" s="36"/>
      <c r="H46" s="36">
        <f t="shared" si="0"/>
        <v>0</v>
      </c>
      <c r="I46" s="36"/>
      <c r="J46" s="36"/>
      <c r="K46" s="36">
        <f t="shared" si="1"/>
        <v>0</v>
      </c>
      <c r="L46" s="36">
        <f t="shared" si="2"/>
        <v>0</v>
      </c>
      <c r="M46" s="36">
        <f t="shared" si="3"/>
        <v>0</v>
      </c>
      <c r="N46" s="36">
        <f t="shared" si="4"/>
        <v>0</v>
      </c>
      <c r="O46" s="36">
        <f t="shared" si="5"/>
        <v>0</v>
      </c>
      <c r="P46" s="36">
        <f t="shared" si="6"/>
        <v>0</v>
      </c>
    </row>
    <row r="47" spans="1:16" ht="25.5">
      <c r="A47" s="33" t="s">
        <v>118</v>
      </c>
      <c r="B47" s="33" t="s">
        <v>60</v>
      </c>
      <c r="C47" s="99" t="s">
        <v>119</v>
      </c>
      <c r="D47" s="96" t="s">
        <v>62</v>
      </c>
      <c r="E47" s="97">
        <v>1</v>
      </c>
      <c r="F47" s="36"/>
      <c r="G47" s="36"/>
      <c r="H47" s="36">
        <f t="shared" si="0"/>
        <v>0</v>
      </c>
      <c r="I47" s="36"/>
      <c r="J47" s="36"/>
      <c r="K47" s="36">
        <f t="shared" si="1"/>
        <v>0</v>
      </c>
      <c r="L47" s="36">
        <f t="shared" si="2"/>
        <v>0</v>
      </c>
      <c r="M47" s="36">
        <f t="shared" si="3"/>
        <v>0</v>
      </c>
      <c r="N47" s="36">
        <f t="shared" si="4"/>
        <v>0</v>
      </c>
      <c r="O47" s="36">
        <f t="shared" si="5"/>
        <v>0</v>
      </c>
      <c r="P47" s="36">
        <f t="shared" si="6"/>
        <v>0</v>
      </c>
    </row>
    <row r="48" spans="1:16">
      <c r="A48" s="197" t="s">
        <v>120</v>
      </c>
      <c r="B48" s="198"/>
      <c r="C48" s="198"/>
      <c r="D48" s="198"/>
      <c r="E48" s="198"/>
      <c r="F48" s="198"/>
      <c r="G48" s="198"/>
      <c r="H48" s="198"/>
      <c r="I48" s="198"/>
      <c r="J48" s="198"/>
      <c r="K48" s="199"/>
      <c r="L48" s="64">
        <f>SUM(L18:L47)</f>
        <v>0</v>
      </c>
      <c r="M48" s="64">
        <f>SUM(M18:M47)</f>
        <v>0</v>
      </c>
      <c r="N48" s="64">
        <f>SUM(N18:N47)</f>
        <v>0</v>
      </c>
      <c r="O48" s="64">
        <f>SUM(O18:O47)</f>
        <v>0</v>
      </c>
      <c r="P48" s="64">
        <f>SUM(P18:P47)</f>
        <v>0</v>
      </c>
    </row>
    <row r="49" spans="1:16" ht="14.25">
      <c r="A49" s="68"/>
      <c r="L49" s="69"/>
    </row>
    <row r="50" spans="1:16" s="5" customFormat="1">
      <c r="A50" s="65" t="s">
        <v>39</v>
      </c>
      <c r="B50" s="66"/>
      <c r="H50" s="66"/>
      <c r="I50" s="66"/>
      <c r="J50" s="66"/>
      <c r="K50" s="66"/>
      <c r="L50" s="66"/>
      <c r="M50" s="66"/>
      <c r="N50" s="66"/>
      <c r="O50" s="66"/>
      <c r="P50" s="66"/>
    </row>
    <row r="52" spans="1:16">
      <c r="A52" s="67" t="s">
        <v>16</v>
      </c>
    </row>
    <row r="54" spans="1:16">
      <c r="A54" s="65" t="s">
        <v>17</v>
      </c>
    </row>
    <row r="56" spans="1:16" ht="14.25">
      <c r="A56" s="68" t="s">
        <v>18</v>
      </c>
      <c r="L56" s="69"/>
    </row>
    <row r="57" spans="1:16" ht="14.25">
      <c r="L57" s="69"/>
    </row>
    <row r="58" spans="1:16" s="5" customFormat="1">
      <c r="A58" s="65"/>
      <c r="B58" s="66"/>
      <c r="H58" s="66"/>
      <c r="I58" s="66"/>
      <c r="J58" s="66"/>
      <c r="K58" s="66"/>
      <c r="L58" s="66"/>
      <c r="M58" s="66"/>
      <c r="N58" s="66"/>
      <c r="O58" s="66"/>
      <c r="P58" s="66"/>
    </row>
    <row r="59" spans="1:16" ht="14.25">
      <c r="L59" s="69"/>
    </row>
    <row r="74" spans="10:10">
      <c r="J74" s="100"/>
    </row>
    <row r="75" spans="10:10">
      <c r="J75" s="100"/>
    </row>
    <row r="98" spans="3:3" ht="15">
      <c r="C98" s="101"/>
    </row>
    <row r="99" spans="3:3" ht="15">
      <c r="C99" s="102"/>
    </row>
    <row r="100" spans="3:3" ht="15">
      <c r="C100" s="102"/>
    </row>
    <row r="101" spans="3:3" ht="15">
      <c r="C101" s="102"/>
    </row>
    <row r="102" spans="3:3" ht="15">
      <c r="C102" s="102"/>
    </row>
    <row r="103" spans="3:3" ht="15">
      <c r="C103" s="102"/>
    </row>
    <row r="104" spans="3:3" ht="15">
      <c r="C104" s="101"/>
    </row>
    <row r="105" spans="3:3" ht="15">
      <c r="C105" s="102"/>
    </row>
    <row r="106" spans="3:3" ht="15">
      <c r="C106" s="102"/>
    </row>
    <row r="107" spans="3:3" ht="15">
      <c r="C107" s="102"/>
    </row>
    <row r="108" spans="3:3" ht="15">
      <c r="C108" s="103"/>
    </row>
    <row r="109" spans="3:3" ht="15">
      <c r="C109" s="101"/>
    </row>
    <row r="110" spans="3:3" ht="15">
      <c r="C110" s="103"/>
    </row>
    <row r="111" spans="3:3" ht="15">
      <c r="C111" s="103"/>
    </row>
    <row r="112" spans="3:3" ht="15">
      <c r="C112" s="103"/>
    </row>
    <row r="113" spans="3:3" ht="15">
      <c r="C113" s="103"/>
    </row>
    <row r="114" spans="3:3" ht="15">
      <c r="C114" s="103"/>
    </row>
    <row r="115" spans="3:3" ht="15">
      <c r="C115" s="103"/>
    </row>
    <row r="116" spans="3:3" ht="15">
      <c r="C116" s="103"/>
    </row>
    <row r="117" spans="3:3" ht="15">
      <c r="C117" s="101"/>
    </row>
    <row r="118" spans="3:3" ht="15">
      <c r="C118" s="103"/>
    </row>
    <row r="119" spans="3:3" ht="15">
      <c r="C119" s="104"/>
    </row>
    <row r="120" spans="3:3" ht="15">
      <c r="C120" s="104"/>
    </row>
    <row r="121" spans="3:3" ht="15">
      <c r="C121" s="104"/>
    </row>
    <row r="122" spans="3:3" ht="15">
      <c r="C122" s="105"/>
    </row>
    <row r="123" spans="3:3" ht="15">
      <c r="C123" s="103"/>
    </row>
    <row r="124" spans="3:3" ht="15">
      <c r="C124" s="104"/>
    </row>
    <row r="125" spans="3:3" ht="15">
      <c r="C125" s="104"/>
    </row>
    <row r="126" spans="3:3" ht="15">
      <c r="C126" s="104"/>
    </row>
    <row r="127" spans="3:3" ht="15">
      <c r="C127" s="104"/>
    </row>
    <row r="128" spans="3:3" ht="15">
      <c r="C128" s="104"/>
    </row>
    <row r="129" spans="3:3" ht="15">
      <c r="C129" s="105"/>
    </row>
    <row r="130" spans="3:3" ht="15">
      <c r="C130" s="103"/>
    </row>
    <row r="131" spans="3:3" ht="15">
      <c r="C131" s="104"/>
    </row>
    <row r="132" spans="3:3" ht="15">
      <c r="C132" s="103"/>
    </row>
    <row r="146" spans="3:3" ht="15">
      <c r="C146" s="101"/>
    </row>
    <row r="147" spans="3:3" ht="15">
      <c r="C147" s="101"/>
    </row>
    <row r="148" spans="3:3" ht="15">
      <c r="C148" s="101"/>
    </row>
    <row r="149" spans="3:3" ht="15">
      <c r="C149" s="102"/>
    </row>
    <row r="150" spans="3:3" ht="15">
      <c r="C150" s="102"/>
    </row>
    <row r="151" spans="3:3" ht="15">
      <c r="C151" s="103"/>
    </row>
    <row r="152" spans="3:3" ht="15">
      <c r="C152" s="101"/>
    </row>
    <row r="153" spans="3:3" ht="15">
      <c r="C153" s="102"/>
    </row>
    <row r="154" spans="3:3" ht="15">
      <c r="C154" s="102"/>
    </row>
    <row r="155" spans="3:3" ht="15">
      <c r="C155" s="103"/>
    </row>
    <row r="156" spans="3:3" ht="15">
      <c r="C156" s="101"/>
    </row>
    <row r="157" spans="3:3" ht="15">
      <c r="C157" s="102"/>
    </row>
    <row r="158" spans="3:3" ht="15">
      <c r="C158" s="101"/>
    </row>
    <row r="159" spans="3:3" ht="15">
      <c r="C159" s="101"/>
    </row>
    <row r="160" spans="3:3" ht="15">
      <c r="C160" s="101"/>
    </row>
    <row r="173" spans="3:5" ht="18">
      <c r="C173" s="106"/>
      <c r="D173"/>
      <c r="E173"/>
    </row>
    <row r="174" spans="3:5" ht="15">
      <c r="C174" s="101"/>
      <c r="D174"/>
      <c r="E174"/>
    </row>
    <row r="175" spans="3:5" ht="15">
      <c r="C175" s="101"/>
      <c r="D175"/>
      <c r="E175"/>
    </row>
    <row r="176" spans="3:5" ht="15">
      <c r="C176" s="101"/>
      <c r="D176"/>
      <c r="E176"/>
    </row>
    <row r="177" spans="3:5" ht="15">
      <c r="C177" s="101"/>
      <c r="D177"/>
      <c r="E177"/>
    </row>
    <row r="178" spans="3:5" ht="15">
      <c r="C178" s="101"/>
      <c r="D178"/>
      <c r="E178"/>
    </row>
    <row r="179" spans="3:5" ht="15">
      <c r="C179" s="101"/>
      <c r="D179"/>
      <c r="E179"/>
    </row>
    <row r="180" spans="3:5" ht="15">
      <c r="C180"/>
      <c r="D180"/>
      <c r="E180"/>
    </row>
    <row r="181" spans="3:5" ht="18">
      <c r="C181" s="106"/>
      <c r="D181"/>
      <c r="E181"/>
    </row>
    <row r="182" spans="3:5" ht="15">
      <c r="C182" s="101"/>
      <c r="D182"/>
      <c r="E182"/>
    </row>
    <row r="183" spans="3:5" ht="15">
      <c r="C183" s="102"/>
      <c r="D183"/>
      <c r="E183"/>
    </row>
    <row r="184" spans="3:5" ht="15">
      <c r="C184" s="102"/>
      <c r="D184"/>
      <c r="E184"/>
    </row>
    <row r="185" spans="3:5" ht="15">
      <c r="C185" s="102"/>
      <c r="D185"/>
      <c r="E185"/>
    </row>
    <row r="186" spans="3:5" ht="15">
      <c r="C186" s="102"/>
      <c r="D186"/>
      <c r="E186"/>
    </row>
    <row r="187" spans="3:5" ht="15">
      <c r="C187" s="102"/>
      <c r="D187"/>
      <c r="E187"/>
    </row>
    <row r="188" spans="3:5" ht="15">
      <c r="C188" s="101"/>
      <c r="D188"/>
      <c r="E188"/>
    </row>
    <row r="189" spans="3:5" ht="15">
      <c r="C189" s="103"/>
      <c r="D189"/>
      <c r="E189"/>
    </row>
    <row r="190" spans="3:5" ht="15">
      <c r="C190" s="101"/>
      <c r="D190"/>
      <c r="E190"/>
    </row>
    <row r="191" spans="3:5" ht="15">
      <c r="C191" s="103"/>
      <c r="D191"/>
      <c r="E191"/>
    </row>
    <row r="192" spans="3:5" ht="15">
      <c r="C192" s="103"/>
      <c r="D192"/>
      <c r="E192"/>
    </row>
    <row r="193" spans="3:5" ht="15">
      <c r="C193" s="103"/>
      <c r="D193"/>
      <c r="E193"/>
    </row>
    <row r="194" spans="3:5" ht="15">
      <c r="C194" s="103"/>
      <c r="D194"/>
      <c r="E194"/>
    </row>
    <row r="195" spans="3:5" ht="15">
      <c r="C195" s="103"/>
      <c r="D195"/>
      <c r="E195"/>
    </row>
    <row r="196" spans="3:5" ht="15">
      <c r="C196"/>
      <c r="D196"/>
      <c r="E196"/>
    </row>
    <row r="197" spans="3:5" ht="18">
      <c r="C197" s="106"/>
      <c r="D197"/>
      <c r="E197"/>
    </row>
    <row r="198" spans="3:5" ht="15">
      <c r="C198" s="107"/>
      <c r="D198"/>
      <c r="E198"/>
    </row>
    <row r="199" spans="3:5" ht="15">
      <c r="C199" s="107"/>
      <c r="D199"/>
      <c r="E199"/>
    </row>
    <row r="200" spans="3:5" ht="15">
      <c r="C200" s="107"/>
      <c r="D200"/>
      <c r="E200"/>
    </row>
    <row r="201" spans="3:5">
      <c r="C201" s="80"/>
      <c r="D201" s="80"/>
      <c r="E201" s="80"/>
    </row>
    <row r="202" spans="3:5">
      <c r="C202" s="81"/>
      <c r="D202" s="82"/>
      <c r="E202" s="82"/>
    </row>
    <row r="203" spans="3:5">
      <c r="C203" s="82"/>
      <c r="D203" s="82"/>
      <c r="E203" s="85"/>
    </row>
    <row r="204" spans="3:5">
      <c r="C204" s="82"/>
      <c r="D204" s="82"/>
      <c r="E204" s="85"/>
    </row>
    <row r="205" spans="3:5">
      <c r="C205" s="82"/>
      <c r="D205" s="82"/>
      <c r="E205" s="85"/>
    </row>
    <row r="206" spans="3:5">
      <c r="C206" s="81"/>
      <c r="D206" s="82"/>
      <c r="E206" s="86"/>
    </row>
    <row r="207" spans="3:5">
      <c r="C207" s="82"/>
      <c r="D207" s="82"/>
      <c r="E207" s="82"/>
    </row>
    <row r="208" spans="3:5">
      <c r="C208" s="81"/>
      <c r="D208" s="82"/>
      <c r="E208" s="82"/>
    </row>
    <row r="209" spans="3:5">
      <c r="C209" s="82"/>
      <c r="D209" s="82"/>
      <c r="E209" s="85"/>
    </row>
    <row r="210" spans="3:5">
      <c r="C210" s="82"/>
      <c r="D210" s="82"/>
      <c r="E210" s="85"/>
    </row>
    <row r="211" spans="3:5">
      <c r="C211" s="82"/>
      <c r="D211" s="82"/>
      <c r="E211" s="85"/>
    </row>
    <row r="212" spans="3:5">
      <c r="C212" s="82"/>
      <c r="D212" s="82"/>
      <c r="E212" s="85"/>
    </row>
    <row r="213" spans="3:5">
      <c r="C213" s="82"/>
      <c r="D213" s="82"/>
      <c r="E213" s="85"/>
    </row>
    <row r="214" spans="3:5">
      <c r="C214" s="81"/>
      <c r="D214" s="82"/>
      <c r="E214" s="86"/>
    </row>
    <row r="215" spans="3:5">
      <c r="C215" s="82"/>
      <c r="D215" s="82"/>
      <c r="E215" s="82"/>
    </row>
    <row r="216" spans="3:5">
      <c r="C216" s="81"/>
      <c r="D216" s="82"/>
      <c r="E216" s="82"/>
    </row>
    <row r="217" spans="3:5">
      <c r="C217" s="82"/>
      <c r="D217" s="82"/>
      <c r="E217" s="86"/>
    </row>
    <row r="218" spans="3:5">
      <c r="C218" s="82"/>
      <c r="D218" s="82"/>
      <c r="E218" s="82"/>
    </row>
    <row r="219" spans="3:5">
      <c r="C219" s="81"/>
      <c r="D219" s="82"/>
      <c r="E219" s="86"/>
    </row>
    <row r="220" spans="3:5">
      <c r="C220" s="81"/>
      <c r="D220" s="82"/>
      <c r="E220" s="81"/>
    </row>
    <row r="221" spans="3:5">
      <c r="C221" s="81"/>
      <c r="D221" s="82"/>
      <c r="E221" s="81"/>
    </row>
    <row r="238" spans="1:16" s="7" customFormat="1" ht="18">
      <c r="A238" s="6"/>
      <c r="C238" s="106"/>
      <c r="D238"/>
      <c r="F238" s="4"/>
      <c r="G238" s="4"/>
      <c r="H238" s="4"/>
      <c r="I238" s="4"/>
      <c r="J238" s="4"/>
      <c r="K238" s="4"/>
      <c r="M238" s="4"/>
      <c r="N238" s="4"/>
      <c r="O238" s="4"/>
      <c r="P238" s="4"/>
    </row>
    <row r="239" spans="1:16" s="7" customFormat="1" ht="15">
      <c r="A239" s="6"/>
      <c r="C239" s="107"/>
      <c r="D239"/>
      <c r="F239" s="4"/>
      <c r="G239" s="4"/>
      <c r="H239" s="4"/>
      <c r="I239" s="4"/>
      <c r="J239" s="4"/>
      <c r="K239" s="4"/>
      <c r="M239" s="4"/>
      <c r="N239" s="4"/>
      <c r="O239" s="4"/>
      <c r="P239" s="4"/>
    </row>
    <row r="240" spans="1:16" s="7" customFormat="1" ht="15">
      <c r="A240" s="6"/>
      <c r="C240" s="108"/>
      <c r="D240"/>
      <c r="F240" s="4"/>
      <c r="G240" s="4"/>
      <c r="H240" s="4"/>
      <c r="I240" s="4"/>
      <c r="J240" s="4"/>
      <c r="K240" s="4"/>
      <c r="M240" s="4"/>
      <c r="N240" s="4"/>
      <c r="O240" s="4"/>
      <c r="P240" s="4"/>
    </row>
    <row r="241" spans="1:16" s="7" customFormat="1" ht="15">
      <c r="A241" s="6"/>
      <c r="C241" s="109"/>
      <c r="D241"/>
      <c r="F241" s="4"/>
      <c r="G241" s="4"/>
      <c r="H241" s="4"/>
      <c r="I241" s="4"/>
      <c r="J241" s="4"/>
      <c r="K241" s="4"/>
      <c r="M241" s="4"/>
      <c r="N241" s="4"/>
      <c r="O241" s="4"/>
      <c r="P241" s="4"/>
    </row>
    <row r="242" spans="1:16" s="7" customFormat="1" ht="15">
      <c r="A242" s="6"/>
      <c r="C242" s="102"/>
      <c r="D242"/>
      <c r="F242" s="4"/>
      <c r="G242" s="4"/>
      <c r="H242" s="4"/>
      <c r="I242" s="4"/>
      <c r="J242" s="4"/>
      <c r="K242" s="4"/>
      <c r="M242" s="4"/>
      <c r="N242" s="4"/>
      <c r="O242" s="4"/>
      <c r="P242" s="4"/>
    </row>
    <row r="243" spans="1:16" s="7" customFormat="1" ht="15">
      <c r="A243" s="6"/>
      <c r="C243" s="102"/>
      <c r="D243"/>
      <c r="F243" s="4"/>
      <c r="G243" s="4"/>
      <c r="H243" s="4"/>
      <c r="I243" s="4"/>
      <c r="J243" s="4"/>
      <c r="K243" s="4"/>
      <c r="M243" s="4"/>
      <c r="N243" s="4"/>
      <c r="O243" s="4"/>
      <c r="P243" s="4"/>
    </row>
    <row r="244" spans="1:16" s="7" customFormat="1" ht="15">
      <c r="A244" s="6"/>
      <c r="C244" s="102"/>
      <c r="D244"/>
      <c r="F244" s="4"/>
      <c r="G244" s="4"/>
      <c r="H244" s="4"/>
      <c r="I244" s="4"/>
      <c r="J244" s="4"/>
      <c r="K244" s="4"/>
      <c r="M244" s="4"/>
      <c r="N244" s="4"/>
      <c r="O244" s="4"/>
      <c r="P244" s="4"/>
    </row>
    <row r="245" spans="1:16" s="7" customFormat="1" ht="15">
      <c r="A245" s="6"/>
      <c r="C245" s="108"/>
      <c r="D245"/>
      <c r="F245" s="4"/>
      <c r="G245" s="4"/>
      <c r="H245" s="4"/>
      <c r="I245" s="4"/>
      <c r="J245" s="4"/>
      <c r="K245" s="4"/>
      <c r="M245" s="4"/>
      <c r="N245" s="4"/>
      <c r="O245" s="4"/>
      <c r="P245" s="4"/>
    </row>
    <row r="246" spans="1:16" s="7" customFormat="1" ht="15">
      <c r="A246" s="6"/>
      <c r="C246" s="109"/>
      <c r="D246"/>
      <c r="F246" s="4"/>
      <c r="G246" s="4"/>
      <c r="H246" s="4"/>
      <c r="I246" s="4"/>
      <c r="J246" s="4"/>
      <c r="K246" s="4"/>
      <c r="M246" s="4"/>
      <c r="N246" s="4"/>
      <c r="O246" s="4"/>
      <c r="P246" s="4"/>
    </row>
    <row r="247" spans="1:16" s="7" customFormat="1" ht="15">
      <c r="A247" s="6"/>
      <c r="C247" s="102"/>
      <c r="D247"/>
      <c r="F247" s="4"/>
      <c r="G247" s="4"/>
      <c r="H247" s="4"/>
      <c r="I247" s="4"/>
      <c r="J247" s="4"/>
      <c r="K247" s="4"/>
      <c r="M247" s="4"/>
      <c r="N247" s="4"/>
      <c r="O247" s="4"/>
      <c r="P247" s="4"/>
    </row>
    <row r="248" spans="1:16" s="7" customFormat="1" ht="15">
      <c r="A248" s="6"/>
      <c r="C248" s="102"/>
      <c r="D248"/>
      <c r="F248" s="4"/>
      <c r="G248" s="4"/>
      <c r="H248" s="4"/>
      <c r="I248" s="4"/>
      <c r="J248" s="4"/>
      <c r="K248" s="4"/>
      <c r="M248" s="4"/>
      <c r="N248" s="4"/>
      <c r="O248" s="4"/>
      <c r="P248" s="4"/>
    </row>
    <row r="249" spans="1:16" s="7" customFormat="1" ht="15">
      <c r="A249" s="6"/>
      <c r="C249" s="102"/>
      <c r="D249"/>
      <c r="F249" s="4"/>
      <c r="G249" s="4"/>
      <c r="H249" s="4"/>
      <c r="I249" s="4"/>
      <c r="J249" s="4"/>
      <c r="K249" s="4"/>
      <c r="M249" s="4"/>
      <c r="N249" s="4"/>
      <c r="O249" s="4"/>
      <c r="P249" s="4"/>
    </row>
    <row r="250" spans="1:16" s="7" customFormat="1" ht="15">
      <c r="A250" s="6"/>
      <c r="C250" s="108"/>
      <c r="D250"/>
      <c r="F250" s="4"/>
      <c r="G250" s="4"/>
      <c r="H250" s="4"/>
      <c r="I250" s="4"/>
      <c r="J250" s="4"/>
      <c r="K250" s="4"/>
      <c r="M250" s="4"/>
      <c r="N250" s="4"/>
      <c r="O250" s="4"/>
      <c r="P250" s="4"/>
    </row>
    <row r="251" spans="1:16" s="7" customFormat="1" ht="15">
      <c r="A251" s="6"/>
      <c r="C251" s="109"/>
      <c r="D251"/>
      <c r="F251" s="4"/>
      <c r="G251" s="4"/>
      <c r="H251" s="4"/>
      <c r="I251" s="4"/>
      <c r="J251" s="4"/>
      <c r="K251" s="4"/>
      <c r="M251" s="4"/>
      <c r="N251" s="4"/>
      <c r="O251" s="4"/>
      <c r="P251" s="4"/>
    </row>
    <row r="252" spans="1:16" s="7" customFormat="1" ht="15">
      <c r="A252" s="6"/>
      <c r="C252" s="102"/>
      <c r="D252"/>
      <c r="F252" s="4"/>
      <c r="G252" s="4"/>
      <c r="H252" s="4"/>
      <c r="I252" s="4"/>
      <c r="J252" s="4"/>
      <c r="K252" s="4"/>
      <c r="M252" s="4"/>
      <c r="N252" s="4"/>
      <c r="O252" s="4"/>
      <c r="P252" s="4"/>
    </row>
    <row r="253" spans="1:16" s="7" customFormat="1" ht="15">
      <c r="A253" s="6"/>
      <c r="C253" s="102"/>
      <c r="D253"/>
      <c r="F253" s="4"/>
      <c r="G253" s="4"/>
      <c r="H253" s="4"/>
      <c r="I253" s="4"/>
      <c r="J253" s="4"/>
      <c r="K253" s="4"/>
      <c r="M253" s="4"/>
      <c r="N253" s="4"/>
      <c r="O253" s="4"/>
      <c r="P253" s="4"/>
    </row>
    <row r="254" spans="1:16" s="7" customFormat="1" ht="15">
      <c r="A254" s="6"/>
      <c r="C254" s="103"/>
      <c r="D254"/>
      <c r="F254" s="4"/>
      <c r="G254" s="4"/>
      <c r="H254" s="4"/>
      <c r="I254" s="4"/>
      <c r="J254" s="4"/>
      <c r="K254" s="4"/>
      <c r="M254" s="4"/>
      <c r="N254" s="4"/>
      <c r="O254" s="4"/>
      <c r="P254" s="4"/>
    </row>
    <row r="255" spans="1:16" s="7" customFormat="1" ht="15">
      <c r="A255" s="6"/>
      <c r="C255"/>
      <c r="D255"/>
      <c r="F255" s="4"/>
      <c r="G255" s="4"/>
      <c r="H255" s="4"/>
      <c r="I255" s="4"/>
      <c r="J255" s="4"/>
      <c r="K255" s="4"/>
      <c r="M255" s="4"/>
      <c r="N255" s="4"/>
      <c r="O255" s="4"/>
      <c r="P255" s="4"/>
    </row>
    <row r="256" spans="1:16" s="7" customFormat="1" ht="18">
      <c r="A256" s="6"/>
      <c r="C256" s="106"/>
      <c r="D256"/>
      <c r="F256" s="4"/>
      <c r="G256" s="4"/>
      <c r="H256" s="4"/>
      <c r="I256" s="4"/>
      <c r="J256" s="4"/>
      <c r="K256" s="4"/>
      <c r="M256" s="4"/>
      <c r="N256" s="4"/>
      <c r="O256" s="4"/>
      <c r="P256" s="4"/>
    </row>
    <row r="257" spans="1:16" s="7" customFormat="1" ht="15">
      <c r="A257" s="6"/>
      <c r="C257" s="110"/>
      <c r="D257"/>
      <c r="F257" s="4"/>
      <c r="G257" s="4"/>
      <c r="H257" s="4"/>
      <c r="I257" s="4"/>
      <c r="J257" s="4"/>
      <c r="K257" s="4"/>
      <c r="M257" s="4"/>
      <c r="N257" s="4"/>
      <c r="O257" s="4"/>
      <c r="P257" s="4"/>
    </row>
    <row r="258" spans="1:16" s="7" customFormat="1" ht="15">
      <c r="A258" s="6"/>
      <c r="C258" s="109"/>
      <c r="D258"/>
      <c r="F258" s="4"/>
      <c r="G258" s="4"/>
      <c r="H258" s="4"/>
      <c r="I258" s="4"/>
      <c r="J258" s="4"/>
      <c r="K258" s="4"/>
      <c r="M258" s="4"/>
      <c r="N258" s="4"/>
      <c r="O258" s="4"/>
      <c r="P258" s="4"/>
    </row>
    <row r="259" spans="1:16" s="7" customFormat="1" ht="15">
      <c r="A259" s="6"/>
      <c r="C259" s="109"/>
      <c r="D259"/>
      <c r="F259" s="4"/>
      <c r="G259" s="4"/>
      <c r="H259" s="4"/>
      <c r="I259" s="4"/>
      <c r="J259" s="4"/>
      <c r="K259" s="4"/>
      <c r="M259" s="4"/>
      <c r="N259" s="4"/>
      <c r="O259" s="4"/>
      <c r="P259" s="4"/>
    </row>
    <row r="260" spans="1:16" s="7" customFormat="1" ht="15">
      <c r="A260" s="6"/>
      <c r="C260" s="109"/>
      <c r="D260"/>
      <c r="F260" s="4"/>
      <c r="G260" s="4"/>
      <c r="H260" s="4"/>
      <c r="I260" s="4"/>
      <c r="J260" s="4"/>
      <c r="K260" s="4"/>
      <c r="M260" s="4"/>
      <c r="N260" s="4"/>
      <c r="O260" s="4"/>
      <c r="P260" s="4"/>
    </row>
    <row r="261" spans="1:16" s="7" customFormat="1" ht="15">
      <c r="A261" s="6"/>
      <c r="C261" s="109"/>
      <c r="D261"/>
      <c r="F261" s="4"/>
      <c r="G261" s="4"/>
      <c r="H261" s="4"/>
      <c r="I261" s="4"/>
      <c r="J261" s="4"/>
      <c r="K261" s="4"/>
      <c r="M261" s="4"/>
      <c r="N261" s="4"/>
      <c r="O261" s="4"/>
      <c r="P261" s="4"/>
    </row>
    <row r="262" spans="1:16" s="7" customFormat="1" ht="15">
      <c r="A262" s="6"/>
      <c r="C262" s="108"/>
      <c r="D262"/>
      <c r="F262" s="4"/>
      <c r="G262" s="4"/>
      <c r="H262" s="4"/>
      <c r="I262" s="4"/>
      <c r="J262" s="4"/>
      <c r="K262" s="4"/>
      <c r="M262" s="4"/>
      <c r="N262" s="4"/>
      <c r="O262" s="4"/>
      <c r="P262" s="4"/>
    </row>
    <row r="263" spans="1:16" s="7" customFormat="1" ht="15">
      <c r="A263" s="6"/>
      <c r="C263" s="109"/>
      <c r="D263"/>
      <c r="F263" s="4"/>
      <c r="G263" s="4"/>
      <c r="H263" s="4"/>
      <c r="I263" s="4"/>
      <c r="J263" s="4"/>
      <c r="K263" s="4"/>
      <c r="M263" s="4"/>
      <c r="N263" s="4"/>
      <c r="O263" s="4"/>
      <c r="P263" s="4"/>
    </row>
    <row r="264" spans="1:16" s="7" customFormat="1" ht="15">
      <c r="A264" s="6"/>
      <c r="C264" s="102"/>
      <c r="D264"/>
      <c r="F264" s="4"/>
      <c r="G264" s="4"/>
      <c r="H264" s="4"/>
      <c r="I264" s="4"/>
      <c r="J264" s="4"/>
      <c r="K264" s="4"/>
      <c r="M264" s="4"/>
      <c r="N264" s="4"/>
      <c r="O264" s="4"/>
      <c r="P264" s="4"/>
    </row>
    <row r="265" spans="1:16" s="7" customFormat="1" ht="15">
      <c r="A265" s="6"/>
      <c r="C265" s="108"/>
      <c r="D265"/>
      <c r="F265" s="4"/>
      <c r="G265" s="4"/>
      <c r="H265" s="4"/>
      <c r="I265" s="4"/>
      <c r="J265" s="4"/>
      <c r="K265" s="4"/>
      <c r="M265" s="4"/>
      <c r="N265" s="4"/>
      <c r="O265" s="4"/>
      <c r="P265" s="4"/>
    </row>
    <row r="266" spans="1:16" s="7" customFormat="1" ht="15">
      <c r="A266" s="6"/>
      <c r="C266" s="109"/>
      <c r="D266"/>
      <c r="F266" s="4"/>
      <c r="G266" s="4"/>
      <c r="H266" s="4"/>
      <c r="I266" s="4"/>
      <c r="J266" s="4"/>
      <c r="K266" s="4"/>
      <c r="M266" s="4"/>
      <c r="N266" s="4"/>
      <c r="O266" s="4"/>
      <c r="P266" s="4"/>
    </row>
    <row r="267" spans="1:16" s="7" customFormat="1" ht="15">
      <c r="A267" s="6"/>
      <c r="C267" s="103"/>
      <c r="D267"/>
      <c r="F267" s="4"/>
      <c r="G267" s="4"/>
      <c r="H267" s="4"/>
      <c r="I267" s="4"/>
      <c r="J267" s="4"/>
      <c r="K267" s="4"/>
      <c r="M267" s="4"/>
      <c r="N267" s="4"/>
      <c r="O267" s="4"/>
      <c r="P267" s="4"/>
    </row>
    <row r="268" spans="1:16" s="7" customFormat="1" ht="15">
      <c r="A268" s="6"/>
      <c r="C268" s="103"/>
      <c r="D268"/>
      <c r="F268" s="4"/>
      <c r="G268" s="4"/>
      <c r="H268" s="4"/>
      <c r="I268" s="4"/>
      <c r="J268" s="4"/>
      <c r="K268" s="4"/>
      <c r="M268" s="4"/>
      <c r="N268" s="4"/>
      <c r="O268" s="4"/>
      <c r="P268" s="4"/>
    </row>
    <row r="269" spans="1:16" s="7" customFormat="1" ht="15">
      <c r="A269" s="6"/>
      <c r="C269" s="108"/>
      <c r="D269"/>
      <c r="F269" s="4"/>
      <c r="G269" s="4"/>
      <c r="H269" s="4"/>
      <c r="I269" s="4"/>
      <c r="J269" s="4"/>
      <c r="K269" s="4"/>
      <c r="M269" s="4"/>
      <c r="N269" s="4"/>
      <c r="O269" s="4"/>
      <c r="P269" s="4"/>
    </row>
    <row r="270" spans="1:16" s="7" customFormat="1" ht="15">
      <c r="A270" s="6"/>
      <c r="C270" s="109"/>
      <c r="D270"/>
      <c r="F270" s="4"/>
      <c r="G270" s="4"/>
      <c r="H270" s="4"/>
      <c r="I270" s="4"/>
      <c r="J270" s="4"/>
      <c r="K270" s="4"/>
      <c r="M270" s="4"/>
      <c r="N270" s="4"/>
      <c r="O270" s="4"/>
      <c r="P270" s="4"/>
    </row>
    <row r="271" spans="1:16" s="7" customFormat="1" ht="15">
      <c r="A271" s="6"/>
      <c r="C271" s="102"/>
      <c r="D271"/>
      <c r="F271" s="4"/>
      <c r="G271" s="4"/>
      <c r="H271" s="4"/>
      <c r="I271" s="4"/>
      <c r="J271" s="4"/>
      <c r="K271" s="4"/>
      <c r="M271" s="4"/>
      <c r="N271" s="4"/>
      <c r="O271" s="4"/>
      <c r="P271" s="4"/>
    </row>
    <row r="272" spans="1:16" s="7" customFormat="1" ht="15">
      <c r="A272" s="6"/>
      <c r="C272" s="102"/>
      <c r="D272"/>
      <c r="F272" s="4"/>
      <c r="G272" s="4"/>
      <c r="H272" s="4"/>
      <c r="I272" s="4"/>
      <c r="J272" s="4"/>
      <c r="K272" s="4"/>
      <c r="M272" s="4"/>
      <c r="N272" s="4"/>
      <c r="O272" s="4"/>
      <c r="P272" s="4"/>
    </row>
    <row r="273" spans="1:16" s="7" customFormat="1" ht="15">
      <c r="A273" s="6"/>
      <c r="C273" s="108"/>
      <c r="D273"/>
      <c r="F273" s="4"/>
      <c r="G273" s="4"/>
      <c r="H273" s="4"/>
      <c r="I273" s="4"/>
      <c r="J273" s="4"/>
      <c r="K273" s="4"/>
      <c r="M273" s="4"/>
      <c r="N273" s="4"/>
      <c r="O273" s="4"/>
      <c r="P273" s="4"/>
    </row>
    <row r="274" spans="1:16" s="7" customFormat="1" ht="15">
      <c r="A274" s="6"/>
      <c r="C274" s="109"/>
      <c r="D274"/>
      <c r="F274" s="4"/>
      <c r="G274" s="4"/>
      <c r="H274" s="4"/>
      <c r="I274" s="4"/>
      <c r="J274" s="4"/>
      <c r="K274" s="4"/>
      <c r="M274" s="4"/>
      <c r="N274" s="4"/>
      <c r="O274" s="4"/>
      <c r="P274" s="4"/>
    </row>
    <row r="275" spans="1:16" s="7" customFormat="1" ht="15">
      <c r="A275" s="6"/>
      <c r="C275" s="103"/>
      <c r="D275"/>
      <c r="F275" s="4"/>
      <c r="G275" s="4"/>
      <c r="H275" s="4"/>
      <c r="I275" s="4"/>
      <c r="J275" s="4"/>
      <c r="K275" s="4"/>
      <c r="M275" s="4"/>
      <c r="N275" s="4"/>
      <c r="O275" s="4"/>
      <c r="P275" s="4"/>
    </row>
    <row r="276" spans="1:16" s="7" customFormat="1" ht="15">
      <c r="A276" s="6"/>
      <c r="C276" s="104"/>
      <c r="D276"/>
      <c r="F276" s="4"/>
      <c r="G276" s="4"/>
      <c r="H276" s="4"/>
      <c r="I276" s="4"/>
      <c r="J276" s="4"/>
      <c r="K276" s="4"/>
      <c r="M276" s="4"/>
      <c r="N276" s="4"/>
      <c r="O276" s="4"/>
      <c r="P276" s="4"/>
    </row>
    <row r="277" spans="1:16" s="7" customFormat="1" ht="15">
      <c r="A277" s="6"/>
      <c r="C277" s="103"/>
      <c r="D277"/>
      <c r="F277" s="4"/>
      <c r="G277" s="4"/>
      <c r="H277" s="4"/>
      <c r="I277" s="4"/>
      <c r="J277" s="4"/>
      <c r="K277" s="4"/>
      <c r="M277" s="4"/>
      <c r="N277" s="4"/>
      <c r="O277" s="4"/>
      <c r="P277" s="4"/>
    </row>
    <row r="278" spans="1:16" s="7" customFormat="1" ht="15">
      <c r="A278" s="6"/>
      <c r="C278" s="104"/>
      <c r="D278"/>
      <c r="F278" s="4"/>
      <c r="G278" s="4"/>
      <c r="H278" s="4"/>
      <c r="I278" s="4"/>
      <c r="J278" s="4"/>
      <c r="K278" s="4"/>
      <c r="M278" s="4"/>
      <c r="N278" s="4"/>
      <c r="O278" s="4"/>
      <c r="P278" s="4"/>
    </row>
    <row r="279" spans="1:16" s="7" customFormat="1" ht="15">
      <c r="A279" s="6"/>
      <c r="C279" s="110"/>
      <c r="D279"/>
      <c r="F279" s="4"/>
      <c r="G279" s="4"/>
      <c r="H279" s="4"/>
      <c r="I279" s="4"/>
      <c r="J279" s="4"/>
      <c r="K279" s="4"/>
      <c r="M279" s="4"/>
      <c r="N279" s="4"/>
      <c r="O279" s="4"/>
      <c r="P279" s="4"/>
    </row>
    <row r="280" spans="1:16" s="7" customFormat="1" ht="15">
      <c r="A280" s="6"/>
      <c r="C280"/>
      <c r="D280"/>
      <c r="F280" s="4"/>
      <c r="G280" s="4"/>
      <c r="H280" s="4"/>
      <c r="I280" s="4"/>
      <c r="J280" s="4"/>
      <c r="K280" s="4"/>
      <c r="M280" s="4"/>
      <c r="N280" s="4"/>
      <c r="O280" s="4"/>
      <c r="P280" s="4"/>
    </row>
    <row r="281" spans="1:16" s="7" customFormat="1" ht="18">
      <c r="A281" s="6"/>
      <c r="C281" s="106"/>
      <c r="D281"/>
      <c r="F281" s="4"/>
      <c r="G281" s="4"/>
      <c r="H281" s="4"/>
      <c r="I281" s="4"/>
      <c r="J281" s="4"/>
      <c r="K281" s="4"/>
      <c r="M281" s="4"/>
      <c r="N281" s="4"/>
      <c r="O281" s="4"/>
      <c r="P281" s="4"/>
    </row>
    <row r="282" spans="1:16" s="7" customFormat="1" ht="15">
      <c r="A282" s="6"/>
      <c r="C282" s="107"/>
      <c r="D282"/>
      <c r="F282" s="4"/>
      <c r="G282" s="4"/>
      <c r="H282" s="4"/>
      <c r="I282" s="4"/>
      <c r="J282" s="4"/>
      <c r="K282" s="4"/>
      <c r="M282" s="4"/>
      <c r="N282" s="4"/>
      <c r="O282" s="4"/>
      <c r="P282" s="4"/>
    </row>
    <row r="283" spans="1:16" s="7" customFormat="1" ht="15">
      <c r="A283" s="6"/>
      <c r="C283" s="107"/>
      <c r="D283"/>
      <c r="F283" s="4"/>
      <c r="G283" s="4"/>
      <c r="H283" s="4"/>
      <c r="I283" s="4"/>
      <c r="J283" s="4"/>
      <c r="K283" s="4"/>
      <c r="M283" s="4"/>
      <c r="N283" s="4"/>
      <c r="O283" s="4"/>
      <c r="P283" s="4"/>
    </row>
    <row r="284" spans="1:16" s="7" customFormat="1">
      <c r="A284" s="6"/>
      <c r="C284" s="80"/>
      <c r="D284" s="80"/>
      <c r="F284" s="4"/>
      <c r="G284" s="4"/>
      <c r="H284" s="4"/>
      <c r="I284" s="4"/>
      <c r="J284" s="4"/>
      <c r="K284" s="4"/>
      <c r="M284" s="4"/>
      <c r="N284" s="4"/>
      <c r="O284" s="4"/>
      <c r="P284" s="4"/>
    </row>
    <row r="285" spans="1:16" s="7" customFormat="1">
      <c r="A285" s="6"/>
      <c r="C285" s="81"/>
      <c r="D285" s="85"/>
      <c r="F285" s="4"/>
      <c r="G285" s="4"/>
      <c r="H285" s="4"/>
      <c r="I285" s="4"/>
      <c r="J285" s="4"/>
      <c r="K285" s="4"/>
      <c r="M285" s="4"/>
      <c r="N285" s="4"/>
      <c r="O285" s="4"/>
      <c r="P285" s="4"/>
    </row>
    <row r="286" spans="1:16" s="7" customFormat="1">
      <c r="A286" s="6"/>
      <c r="C286" s="81"/>
      <c r="D286" s="85"/>
      <c r="F286" s="4"/>
      <c r="G286" s="4"/>
      <c r="H286" s="4"/>
      <c r="I286" s="4"/>
      <c r="J286" s="4"/>
      <c r="K286" s="4"/>
      <c r="M286" s="4"/>
      <c r="N286" s="4"/>
      <c r="O286" s="4"/>
      <c r="P286" s="4"/>
    </row>
    <row r="287" spans="1:16" s="7" customFormat="1">
      <c r="A287" s="6"/>
      <c r="C287" s="81"/>
      <c r="D287" s="86"/>
      <c r="F287" s="4"/>
      <c r="G287" s="4"/>
      <c r="H287" s="4"/>
      <c r="I287" s="4"/>
      <c r="J287" s="4"/>
      <c r="K287" s="4"/>
      <c r="M287" s="4"/>
      <c r="N287" s="4"/>
      <c r="O287" s="4"/>
      <c r="P287" s="4"/>
    </row>
    <row r="288" spans="1:16" s="7" customFormat="1">
      <c r="A288" s="6"/>
      <c r="C288" s="81"/>
      <c r="D288" s="81"/>
      <c r="F288" s="4"/>
      <c r="G288" s="4"/>
      <c r="H288" s="4"/>
      <c r="I288" s="4"/>
      <c r="J288" s="4"/>
      <c r="K288" s="4"/>
      <c r="M288" s="4"/>
      <c r="N288" s="4"/>
      <c r="O288" s="4"/>
      <c r="P288" s="4"/>
    </row>
    <row r="289" spans="1:16" s="7" customFormat="1">
      <c r="A289" s="6"/>
      <c r="C289" s="81"/>
      <c r="D289" s="81"/>
      <c r="F289" s="4"/>
      <c r="G289" s="4"/>
      <c r="H289" s="4"/>
      <c r="I289" s="4"/>
      <c r="J289" s="4"/>
      <c r="K289" s="4"/>
      <c r="M289" s="4"/>
      <c r="N289" s="4"/>
      <c r="O289" s="4"/>
      <c r="P289" s="4"/>
    </row>
  </sheetData>
  <mergeCells count="12">
    <mergeCell ref="A48:K48"/>
    <mergeCell ref="A14:A15"/>
    <mergeCell ref="B14:B15"/>
    <mergeCell ref="C14:C15"/>
    <mergeCell ref="D14:D15"/>
    <mergeCell ref="E14:E15"/>
    <mergeCell ref="A1:P1"/>
    <mergeCell ref="A3:P3"/>
    <mergeCell ref="A4:P4"/>
    <mergeCell ref="A9:C9"/>
    <mergeCell ref="F14:K14"/>
    <mergeCell ref="L14:P14"/>
  </mergeCells>
  <printOptions horizontalCentered="1"/>
  <pageMargins left="0.59055118110236204" right="0.39370078740157499" top="0.43307086614173201" bottom="0.511811023622047" header="0.35433070866141703" footer="0.70866141732283505"/>
  <pageSetup paperSize="9" scale="66"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66"/>
  <sheetViews>
    <sheetView showZeros="0" tabSelected="1" topLeftCell="A134" zoomScale="85" zoomScaleNormal="85" zoomScaleSheetLayoutView="85" workbookViewId="0">
      <selection activeCell="C53" sqref="C53"/>
    </sheetView>
  </sheetViews>
  <sheetFormatPr defaultColWidth="8.7109375" defaultRowHeight="12.75"/>
  <cols>
    <col min="1" max="1" width="6.28515625" style="6" customWidth="1"/>
    <col min="2" max="2" width="5.28515625" style="7" customWidth="1"/>
    <col min="3" max="3" width="43.140625" style="8" customWidth="1"/>
    <col min="4" max="4" width="9.42578125" style="4" customWidth="1"/>
    <col min="5" max="5" width="10" style="7" customWidth="1"/>
    <col min="6" max="11" width="11.7109375" style="4" customWidth="1"/>
    <col min="12" max="12" width="11.5703125" style="7" customWidth="1"/>
    <col min="13" max="15" width="11.5703125" style="4" customWidth="1"/>
    <col min="16" max="16" width="13.85546875" style="4" customWidth="1"/>
    <col min="17" max="17" width="11.5703125" style="4" customWidth="1"/>
    <col min="18" max="16384" width="8.7109375" style="4"/>
  </cols>
  <sheetData>
    <row r="1" spans="1:20">
      <c r="A1" s="192" t="s">
        <v>121</v>
      </c>
      <c r="B1" s="192"/>
      <c r="C1" s="192"/>
      <c r="D1" s="192"/>
      <c r="E1" s="192"/>
      <c r="F1" s="192"/>
      <c r="G1" s="192"/>
      <c r="H1" s="192"/>
      <c r="I1" s="192"/>
      <c r="J1" s="192"/>
      <c r="K1" s="192"/>
      <c r="L1" s="192"/>
      <c r="M1" s="192"/>
      <c r="N1" s="192"/>
      <c r="O1" s="192"/>
      <c r="P1" s="192"/>
      <c r="Q1" s="9"/>
    </row>
    <row r="2" spans="1:20">
      <c r="A2" s="192" t="s">
        <v>34</v>
      </c>
      <c r="B2" s="192"/>
      <c r="C2" s="192"/>
      <c r="D2" s="192"/>
      <c r="E2" s="192"/>
      <c r="F2" s="192"/>
      <c r="G2" s="192"/>
      <c r="H2" s="192"/>
      <c r="I2" s="192"/>
      <c r="J2" s="192"/>
      <c r="K2" s="192"/>
      <c r="L2" s="192"/>
      <c r="M2" s="192"/>
      <c r="N2" s="192"/>
      <c r="O2" s="192"/>
      <c r="P2" s="192"/>
      <c r="Q2" s="9"/>
    </row>
    <row r="3" spans="1:20">
      <c r="A3" s="9"/>
      <c r="B3" s="9"/>
      <c r="C3" s="9"/>
      <c r="D3" s="9"/>
      <c r="E3" s="9"/>
      <c r="F3" s="9"/>
      <c r="G3" s="192"/>
      <c r="H3" s="192"/>
      <c r="I3" s="192"/>
      <c r="J3" s="9"/>
      <c r="K3" s="9"/>
      <c r="L3" s="9"/>
      <c r="M3" s="9"/>
      <c r="N3" s="9"/>
      <c r="O3" s="9"/>
      <c r="P3" s="9"/>
      <c r="Q3" s="9"/>
    </row>
    <row r="4" spans="1:20">
      <c r="A4" s="195" t="s">
        <v>41</v>
      </c>
      <c r="B4" s="195"/>
      <c r="C4" s="195"/>
      <c r="D4" s="195"/>
      <c r="E4" s="195"/>
      <c r="F4" s="195"/>
      <c r="G4" s="195"/>
      <c r="H4" s="195"/>
      <c r="I4" s="195"/>
      <c r="J4" s="195"/>
      <c r="K4" s="195"/>
      <c r="L4" s="195"/>
      <c r="M4" s="195"/>
      <c r="N4" s="195"/>
      <c r="O4" s="195"/>
      <c r="P4" s="195"/>
      <c r="Q4" s="10"/>
    </row>
    <row r="5" spans="1:20">
      <c r="A5" s="11"/>
      <c r="B5" s="12"/>
      <c r="C5" s="13"/>
      <c r="D5" s="14"/>
      <c r="E5" s="14"/>
      <c r="F5" s="15"/>
      <c r="G5" s="15"/>
      <c r="H5" s="16"/>
      <c r="I5" s="15"/>
      <c r="J5" s="15"/>
      <c r="K5" s="15"/>
      <c r="L5" s="14"/>
      <c r="M5" s="15"/>
      <c r="N5" s="15"/>
      <c r="O5" s="15"/>
    </row>
    <row r="6" spans="1:20" s="1" customFormat="1">
      <c r="A6" s="17" t="s">
        <v>1</v>
      </c>
      <c r="B6" s="18"/>
      <c r="C6" s="19"/>
      <c r="D6" s="19"/>
      <c r="E6" s="18"/>
      <c r="F6" s="18"/>
      <c r="G6" s="18"/>
      <c r="H6" s="18"/>
      <c r="I6" s="18"/>
      <c r="J6" s="18"/>
      <c r="K6" s="18"/>
      <c r="L6" s="18"/>
      <c r="M6" s="18"/>
      <c r="N6" s="18"/>
      <c r="O6" s="18"/>
      <c r="P6" s="18"/>
      <c r="Q6" s="18"/>
      <c r="R6" s="18"/>
      <c r="S6" s="18"/>
      <c r="T6" s="18"/>
    </row>
    <row r="7" spans="1:20" s="1" customFormat="1">
      <c r="A7" s="17" t="s">
        <v>2</v>
      </c>
      <c r="B7" s="18"/>
      <c r="C7" s="19"/>
      <c r="D7" s="19"/>
      <c r="E7" s="18"/>
      <c r="F7" s="18"/>
      <c r="G7" s="18"/>
      <c r="H7" s="18"/>
      <c r="I7" s="18"/>
      <c r="J7" s="18"/>
      <c r="K7" s="18"/>
      <c r="L7" s="18"/>
      <c r="M7" s="18"/>
      <c r="N7" s="18"/>
      <c r="O7" s="18"/>
      <c r="P7" s="18"/>
      <c r="Q7" s="18"/>
      <c r="R7" s="18"/>
      <c r="S7" s="18"/>
      <c r="T7" s="18"/>
    </row>
    <row r="8" spans="1:20" s="1" customFormat="1">
      <c r="A8" s="17" t="s">
        <v>3</v>
      </c>
      <c r="B8" s="18"/>
      <c r="C8" s="19"/>
      <c r="D8" s="19"/>
      <c r="E8" s="18"/>
      <c r="F8" s="18"/>
      <c r="G8" s="18"/>
      <c r="H8" s="18"/>
      <c r="I8" s="18"/>
      <c r="J8" s="18"/>
      <c r="K8" s="18"/>
      <c r="L8" s="18"/>
      <c r="M8" s="18"/>
      <c r="N8" s="18"/>
      <c r="O8" s="18"/>
      <c r="P8" s="18"/>
      <c r="Q8" s="18"/>
      <c r="R8" s="18"/>
      <c r="S8" s="18"/>
      <c r="T8" s="18"/>
    </row>
    <row r="9" spans="1:20" s="2" customFormat="1">
      <c r="A9" s="176" t="s">
        <v>4</v>
      </c>
      <c r="B9" s="175"/>
      <c r="C9" s="175"/>
      <c r="D9" s="20"/>
      <c r="E9" s="20"/>
      <c r="F9" s="20"/>
      <c r="G9" s="20"/>
      <c r="H9" s="20"/>
      <c r="I9" s="20"/>
    </row>
    <row r="10" spans="1:20" s="1" customFormat="1">
      <c r="A10" s="17"/>
      <c r="B10" s="18"/>
      <c r="C10" s="19"/>
      <c r="D10" s="19"/>
      <c r="E10" s="18"/>
      <c r="F10" s="18"/>
      <c r="G10" s="18"/>
      <c r="H10" s="18"/>
      <c r="I10" s="18"/>
      <c r="J10" s="18"/>
      <c r="K10" s="18"/>
      <c r="L10" s="18"/>
      <c r="M10" s="18"/>
      <c r="N10" s="18"/>
      <c r="O10" s="18"/>
      <c r="P10" s="18"/>
      <c r="Q10" s="18"/>
      <c r="R10" s="18"/>
      <c r="S10" s="18"/>
      <c r="T10" s="18"/>
    </row>
    <row r="11" spans="1:20" s="1" customFormat="1">
      <c r="A11" s="17"/>
      <c r="B11" s="18"/>
      <c r="C11" s="19"/>
      <c r="D11" s="19"/>
      <c r="E11" s="18"/>
      <c r="F11" s="18"/>
      <c r="G11" s="18"/>
      <c r="H11" s="18"/>
      <c r="I11" s="18"/>
      <c r="J11" s="18"/>
      <c r="K11" s="18"/>
      <c r="L11" s="18"/>
      <c r="M11" s="18"/>
      <c r="N11" s="18"/>
      <c r="O11" s="18"/>
      <c r="P11" s="18"/>
      <c r="Q11" s="18"/>
      <c r="R11" s="18"/>
      <c r="S11" s="18"/>
      <c r="T11" s="18"/>
    </row>
    <row r="12" spans="1:20" s="1" customFormat="1">
      <c r="A12" s="17" t="s">
        <v>122</v>
      </c>
      <c r="B12" s="17"/>
      <c r="C12" s="19"/>
      <c r="E12" s="18"/>
      <c r="F12" s="18"/>
      <c r="G12" s="18"/>
      <c r="H12" s="17"/>
      <c r="N12" s="21"/>
      <c r="O12" s="22" t="s">
        <v>42</v>
      </c>
      <c r="P12" s="23"/>
      <c r="Q12" s="24"/>
      <c r="R12" s="24"/>
      <c r="S12" s="24"/>
      <c r="T12" s="24"/>
    </row>
    <row r="13" spans="1:20">
      <c r="A13" s="25"/>
      <c r="B13" s="25"/>
      <c r="C13" s="25"/>
      <c r="D13" s="25"/>
      <c r="E13" s="25"/>
      <c r="F13" s="26"/>
      <c r="G13" s="26"/>
      <c r="H13" s="26"/>
      <c r="I13" s="26"/>
      <c r="J13" s="26"/>
      <c r="K13" s="26"/>
      <c r="L13" s="27"/>
      <c r="M13" s="26"/>
      <c r="N13" s="26"/>
    </row>
    <row r="14" spans="1:20">
      <c r="A14" s="200" t="s">
        <v>43</v>
      </c>
      <c r="B14" s="196" t="s">
        <v>44</v>
      </c>
      <c r="C14" s="201" t="s">
        <v>45</v>
      </c>
      <c r="D14" s="201" t="s">
        <v>46</v>
      </c>
      <c r="E14" s="201" t="s">
        <v>47</v>
      </c>
      <c r="F14" s="196" t="s">
        <v>48</v>
      </c>
      <c r="G14" s="196"/>
      <c r="H14" s="196"/>
      <c r="I14" s="196"/>
      <c r="J14" s="196"/>
      <c r="K14" s="196"/>
      <c r="L14" s="196" t="s">
        <v>49</v>
      </c>
      <c r="M14" s="196"/>
      <c r="N14" s="196"/>
      <c r="O14" s="196"/>
      <c r="P14" s="196"/>
      <c r="Q14" s="30"/>
    </row>
    <row r="15" spans="1:20" ht="51">
      <c r="A15" s="200"/>
      <c r="B15" s="196"/>
      <c r="C15" s="201"/>
      <c r="D15" s="201"/>
      <c r="E15" s="201"/>
      <c r="F15" s="29" t="s">
        <v>50</v>
      </c>
      <c r="G15" s="29" t="s">
        <v>51</v>
      </c>
      <c r="H15" s="29" t="s">
        <v>52</v>
      </c>
      <c r="I15" s="29" t="s">
        <v>53</v>
      </c>
      <c r="J15" s="29" t="s">
        <v>54</v>
      </c>
      <c r="K15" s="29" t="s">
        <v>55</v>
      </c>
      <c r="L15" s="29" t="s">
        <v>56</v>
      </c>
      <c r="M15" s="29" t="s">
        <v>52</v>
      </c>
      <c r="N15" s="29" t="s">
        <v>53</v>
      </c>
      <c r="O15" s="29" t="s">
        <v>54</v>
      </c>
      <c r="P15" s="29" t="s">
        <v>57</v>
      </c>
      <c r="Q15" s="31"/>
    </row>
    <row r="16" spans="1:20" s="3" customFormat="1">
      <c r="A16" s="28">
        <v>1</v>
      </c>
      <c r="B16" s="28">
        <v>2</v>
      </c>
      <c r="C16" s="28">
        <v>3</v>
      </c>
      <c r="D16" s="28">
        <v>4</v>
      </c>
      <c r="E16" s="28">
        <v>5</v>
      </c>
      <c r="F16" s="28">
        <v>6</v>
      </c>
      <c r="G16" s="28">
        <v>7</v>
      </c>
      <c r="H16" s="28">
        <v>8</v>
      </c>
      <c r="I16" s="28">
        <v>9</v>
      </c>
      <c r="J16" s="28">
        <v>10</v>
      </c>
      <c r="K16" s="28">
        <v>11</v>
      </c>
      <c r="L16" s="28">
        <v>12</v>
      </c>
      <c r="M16" s="28">
        <v>13</v>
      </c>
      <c r="N16" s="28">
        <v>14</v>
      </c>
      <c r="O16" s="28">
        <v>15</v>
      </c>
      <c r="P16" s="28">
        <v>16</v>
      </c>
      <c r="Q16" s="32"/>
    </row>
    <row r="17" spans="1:17">
      <c r="A17" s="33"/>
      <c r="B17" s="33"/>
      <c r="C17" s="34" t="s">
        <v>123</v>
      </c>
      <c r="D17" s="35"/>
      <c r="E17" s="35"/>
      <c r="F17" s="36"/>
      <c r="G17" s="36"/>
      <c r="H17" s="36">
        <f>ROUND(F17*G17,2)</f>
        <v>0</v>
      </c>
      <c r="I17" s="36"/>
      <c r="J17" s="36"/>
      <c r="K17" s="36">
        <f>SUM(H17:J17)</f>
        <v>0</v>
      </c>
      <c r="L17" s="36">
        <f>ROUND(E17*F17,2)</f>
        <v>0</v>
      </c>
      <c r="M17" s="36">
        <f>ROUND(H17*E17,2)</f>
        <v>0</v>
      </c>
      <c r="N17" s="36">
        <f>ROUND(E17*I17,2)</f>
        <v>0</v>
      </c>
      <c r="O17" s="36">
        <f>ROUND(E17*J17,2)</f>
        <v>0</v>
      </c>
      <c r="P17" s="36">
        <f>SUM(M17:O17)</f>
        <v>0</v>
      </c>
      <c r="Q17" s="37"/>
    </row>
    <row r="18" spans="1:17">
      <c r="A18" s="33"/>
      <c r="B18" s="33"/>
      <c r="C18" s="38" t="s">
        <v>124</v>
      </c>
      <c r="D18" s="39"/>
      <c r="E18" s="40"/>
      <c r="F18" s="36"/>
      <c r="G18" s="36"/>
      <c r="H18" s="36">
        <f>ROUND(F18*G18,2)</f>
        <v>0</v>
      </c>
      <c r="I18" s="36"/>
      <c r="J18" s="36"/>
      <c r="K18" s="36">
        <f>SUM(H18:J18)</f>
        <v>0</v>
      </c>
      <c r="L18" s="36">
        <f>ROUND(E18*F18,2)</f>
        <v>0</v>
      </c>
      <c r="M18" s="36">
        <f>ROUND(H18*E18,2)</f>
        <v>0</v>
      </c>
      <c r="N18" s="36">
        <f>ROUND(E18*I18,2)</f>
        <v>0</v>
      </c>
      <c r="O18" s="36">
        <f>ROUND(E18*J18,2)</f>
        <v>0</v>
      </c>
      <c r="P18" s="36">
        <f>SUM(M18:O18)</f>
        <v>0</v>
      </c>
      <c r="Q18" s="37"/>
    </row>
    <row r="19" spans="1:17" ht="25.5">
      <c r="A19" s="41">
        <v>1</v>
      </c>
      <c r="B19" s="33" t="s">
        <v>60</v>
      </c>
      <c r="C19" s="42" t="s">
        <v>125</v>
      </c>
      <c r="D19" s="43" t="s">
        <v>126</v>
      </c>
      <c r="E19" s="44">
        <v>12</v>
      </c>
      <c r="F19" s="45"/>
      <c r="G19" s="45"/>
      <c r="H19" s="45">
        <f>ROUND(F19*G19,2)</f>
        <v>0</v>
      </c>
      <c r="I19" s="45"/>
      <c r="J19" s="45"/>
      <c r="K19" s="45">
        <f>SUM(H19:J19)</f>
        <v>0</v>
      </c>
      <c r="L19" s="45">
        <f>ROUND(E19*F19,2)</f>
        <v>0</v>
      </c>
      <c r="M19" s="45">
        <f>ROUND(H19*E19,2)</f>
        <v>0</v>
      </c>
      <c r="N19" s="45">
        <f>ROUND(E19*I19,2)</f>
        <v>0</v>
      </c>
      <c r="O19" s="45">
        <f>ROUND(E19*J19,2)</f>
        <v>0</v>
      </c>
      <c r="P19" s="45">
        <f>SUM(M19:O19)</f>
        <v>0</v>
      </c>
      <c r="Q19" s="37"/>
    </row>
    <row r="20" spans="1:17" ht="38.25">
      <c r="A20" s="41">
        <f>A19+1</f>
        <v>2</v>
      </c>
      <c r="B20" s="33" t="s">
        <v>60</v>
      </c>
      <c r="C20" s="42" t="s">
        <v>127</v>
      </c>
      <c r="D20" s="43" t="s">
        <v>126</v>
      </c>
      <c r="E20" s="44">
        <v>12</v>
      </c>
      <c r="F20" s="45"/>
      <c r="G20" s="45"/>
      <c r="H20" s="45">
        <f t="shared" ref="H20:H51" si="0">ROUND(F20*G20,2)</f>
        <v>0</v>
      </c>
      <c r="I20" s="45"/>
      <c r="J20" s="45"/>
      <c r="K20" s="45">
        <f t="shared" ref="K20:K51" si="1">SUM(H20:J20)</f>
        <v>0</v>
      </c>
      <c r="L20" s="45">
        <f t="shared" ref="L20:L51" si="2">ROUND(E20*F20,2)</f>
        <v>0</v>
      </c>
      <c r="M20" s="45">
        <f t="shared" ref="M20:M51" si="3">ROUND(H20*E20,2)</f>
        <v>0</v>
      </c>
      <c r="N20" s="45">
        <f t="shared" ref="N20:N51" si="4">ROUND(E20*I20,2)</f>
        <v>0</v>
      </c>
      <c r="O20" s="45">
        <f t="shared" ref="O20:O51" si="5">ROUND(E20*J20,2)</f>
        <v>0</v>
      </c>
      <c r="P20" s="45">
        <f t="shared" ref="P20:P51" si="6">SUM(M20:O20)</f>
        <v>0</v>
      </c>
      <c r="Q20" s="37"/>
    </row>
    <row r="21" spans="1:17">
      <c r="A21" s="46"/>
      <c r="B21" s="33"/>
      <c r="C21" s="38" t="s">
        <v>128</v>
      </c>
      <c r="D21" s="47"/>
      <c r="E21" s="48"/>
      <c r="F21" s="45"/>
      <c r="G21" s="45"/>
      <c r="H21" s="45">
        <f t="shared" si="0"/>
        <v>0</v>
      </c>
      <c r="I21" s="45"/>
      <c r="J21" s="45"/>
      <c r="K21" s="45">
        <f t="shared" si="1"/>
        <v>0</v>
      </c>
      <c r="L21" s="45">
        <f t="shared" si="2"/>
        <v>0</v>
      </c>
      <c r="M21" s="45">
        <f t="shared" si="3"/>
        <v>0</v>
      </c>
      <c r="N21" s="45">
        <f t="shared" si="4"/>
        <v>0</v>
      </c>
      <c r="O21" s="45">
        <f t="shared" si="5"/>
        <v>0</v>
      </c>
      <c r="P21" s="45">
        <f t="shared" si="6"/>
        <v>0</v>
      </c>
      <c r="Q21" s="37"/>
    </row>
    <row r="22" spans="1:17">
      <c r="A22" s="46"/>
      <c r="B22" s="33"/>
      <c r="C22" s="38" t="s">
        <v>129</v>
      </c>
      <c r="D22" s="46"/>
      <c r="E22" s="49"/>
      <c r="F22" s="45"/>
      <c r="G22" s="45"/>
      <c r="H22" s="45">
        <f t="shared" si="0"/>
        <v>0</v>
      </c>
      <c r="I22" s="45"/>
      <c r="J22" s="45"/>
      <c r="K22" s="45">
        <f t="shared" si="1"/>
        <v>0</v>
      </c>
      <c r="L22" s="45">
        <f t="shared" si="2"/>
        <v>0</v>
      </c>
      <c r="M22" s="45">
        <f t="shared" si="3"/>
        <v>0</v>
      </c>
      <c r="N22" s="45">
        <f t="shared" si="4"/>
        <v>0</v>
      </c>
      <c r="O22" s="45">
        <f t="shared" si="5"/>
        <v>0</v>
      </c>
      <c r="P22" s="45">
        <f t="shared" si="6"/>
        <v>0</v>
      </c>
      <c r="Q22" s="37"/>
    </row>
    <row r="23" spans="1:17" ht="88.5" customHeight="1">
      <c r="A23" s="41">
        <f>A20+1</f>
        <v>3</v>
      </c>
      <c r="B23" s="33" t="s">
        <v>60</v>
      </c>
      <c r="C23" s="50" t="s">
        <v>130</v>
      </c>
      <c r="D23" s="51" t="s">
        <v>78</v>
      </c>
      <c r="E23" s="44">
        <v>70.5</v>
      </c>
      <c r="F23" s="45"/>
      <c r="G23" s="45"/>
      <c r="H23" s="45">
        <f t="shared" si="0"/>
        <v>0</v>
      </c>
      <c r="I23" s="45"/>
      <c r="J23" s="45"/>
      <c r="K23" s="45">
        <f t="shared" si="1"/>
        <v>0</v>
      </c>
      <c r="L23" s="45">
        <f t="shared" si="2"/>
        <v>0</v>
      </c>
      <c r="M23" s="45">
        <f t="shared" si="3"/>
        <v>0</v>
      </c>
      <c r="N23" s="45">
        <f t="shared" si="4"/>
        <v>0</v>
      </c>
      <c r="O23" s="45">
        <f t="shared" si="5"/>
        <v>0</v>
      </c>
      <c r="P23" s="45">
        <f t="shared" si="6"/>
        <v>0</v>
      </c>
      <c r="Q23" s="37"/>
    </row>
    <row r="24" spans="1:17" ht="88.5" customHeight="1">
      <c r="A24" s="46">
        <f>A23+1</f>
        <v>4</v>
      </c>
      <c r="B24" s="33" t="s">
        <v>60</v>
      </c>
      <c r="C24" s="50" t="s">
        <v>131</v>
      </c>
      <c r="D24" s="51" t="s">
        <v>78</v>
      </c>
      <c r="E24" s="44">
        <v>89.5</v>
      </c>
      <c r="F24" s="45"/>
      <c r="G24" s="45"/>
      <c r="H24" s="45">
        <f t="shared" si="0"/>
        <v>0</v>
      </c>
      <c r="I24" s="45"/>
      <c r="J24" s="45"/>
      <c r="K24" s="45">
        <f t="shared" si="1"/>
        <v>0</v>
      </c>
      <c r="L24" s="45">
        <f t="shared" si="2"/>
        <v>0</v>
      </c>
      <c r="M24" s="45">
        <f t="shared" si="3"/>
        <v>0</v>
      </c>
      <c r="N24" s="45">
        <f t="shared" si="4"/>
        <v>0</v>
      </c>
      <c r="O24" s="45">
        <f t="shared" si="5"/>
        <v>0</v>
      </c>
      <c r="P24" s="45">
        <f t="shared" si="6"/>
        <v>0</v>
      </c>
      <c r="Q24" s="37"/>
    </row>
    <row r="25" spans="1:17" ht="85.5" customHeight="1">
      <c r="A25" s="46">
        <f t="shared" ref="A25:A32" si="7">A24+1</f>
        <v>5</v>
      </c>
      <c r="B25" s="33" t="s">
        <v>60</v>
      </c>
      <c r="C25" s="50" t="s">
        <v>132</v>
      </c>
      <c r="D25" s="51" t="s">
        <v>78</v>
      </c>
      <c r="E25" s="44">
        <v>10</v>
      </c>
      <c r="F25" s="45"/>
      <c r="G25" s="45"/>
      <c r="H25" s="45">
        <f t="shared" si="0"/>
        <v>0</v>
      </c>
      <c r="I25" s="45"/>
      <c r="J25" s="45"/>
      <c r="K25" s="45">
        <f t="shared" si="1"/>
        <v>0</v>
      </c>
      <c r="L25" s="45">
        <f t="shared" si="2"/>
        <v>0</v>
      </c>
      <c r="M25" s="45">
        <f t="shared" si="3"/>
        <v>0</v>
      </c>
      <c r="N25" s="45">
        <f t="shared" si="4"/>
        <v>0</v>
      </c>
      <c r="O25" s="45">
        <f t="shared" si="5"/>
        <v>0</v>
      </c>
      <c r="P25" s="45">
        <f t="shared" si="6"/>
        <v>0</v>
      </c>
      <c r="Q25" s="37"/>
    </row>
    <row r="26" spans="1:17" ht="87.75" customHeight="1">
      <c r="A26" s="46">
        <f t="shared" si="7"/>
        <v>6</v>
      </c>
      <c r="B26" s="33" t="s">
        <v>60</v>
      </c>
      <c r="C26" s="50" t="s">
        <v>133</v>
      </c>
      <c r="D26" s="51" t="s">
        <v>78</v>
      </c>
      <c r="E26" s="44">
        <v>115.5</v>
      </c>
      <c r="F26" s="45"/>
      <c r="G26" s="45"/>
      <c r="H26" s="45">
        <f t="shared" si="0"/>
        <v>0</v>
      </c>
      <c r="I26" s="45"/>
      <c r="J26" s="45"/>
      <c r="K26" s="45">
        <f t="shared" si="1"/>
        <v>0</v>
      </c>
      <c r="L26" s="45">
        <f t="shared" si="2"/>
        <v>0</v>
      </c>
      <c r="M26" s="45">
        <f t="shared" si="3"/>
        <v>0</v>
      </c>
      <c r="N26" s="45">
        <f t="shared" si="4"/>
        <v>0</v>
      </c>
      <c r="O26" s="45">
        <f t="shared" si="5"/>
        <v>0</v>
      </c>
      <c r="P26" s="45">
        <f t="shared" si="6"/>
        <v>0</v>
      </c>
      <c r="Q26" s="37"/>
    </row>
    <row r="27" spans="1:17" ht="90" customHeight="1">
      <c r="A27" s="46">
        <f t="shared" si="7"/>
        <v>7</v>
      </c>
      <c r="B27" s="33" t="s">
        <v>60</v>
      </c>
      <c r="C27" s="50" t="s">
        <v>134</v>
      </c>
      <c r="D27" s="51" t="s">
        <v>78</v>
      </c>
      <c r="E27" s="44">
        <v>4</v>
      </c>
      <c r="F27" s="45"/>
      <c r="G27" s="45"/>
      <c r="H27" s="45">
        <f t="shared" si="0"/>
        <v>0</v>
      </c>
      <c r="I27" s="45"/>
      <c r="J27" s="45"/>
      <c r="K27" s="45">
        <f t="shared" si="1"/>
        <v>0</v>
      </c>
      <c r="L27" s="45">
        <f t="shared" si="2"/>
        <v>0</v>
      </c>
      <c r="M27" s="45">
        <f t="shared" si="3"/>
        <v>0</v>
      </c>
      <c r="N27" s="45">
        <f t="shared" si="4"/>
        <v>0</v>
      </c>
      <c r="O27" s="45">
        <f t="shared" si="5"/>
        <v>0</v>
      </c>
      <c r="P27" s="45">
        <f t="shared" si="6"/>
        <v>0</v>
      </c>
      <c r="Q27" s="37"/>
    </row>
    <row r="28" spans="1:17" ht="89.25">
      <c r="A28" s="46">
        <f t="shared" si="7"/>
        <v>8</v>
      </c>
      <c r="B28" s="33" t="s">
        <v>60</v>
      </c>
      <c r="C28" s="50" t="s">
        <v>135</v>
      </c>
      <c r="D28" s="51" t="s">
        <v>78</v>
      </c>
      <c r="E28" s="44">
        <v>6</v>
      </c>
      <c r="F28" s="45"/>
      <c r="G28" s="45"/>
      <c r="H28" s="45">
        <f t="shared" si="0"/>
        <v>0</v>
      </c>
      <c r="I28" s="45"/>
      <c r="J28" s="45"/>
      <c r="K28" s="45">
        <f t="shared" si="1"/>
        <v>0</v>
      </c>
      <c r="L28" s="45">
        <f t="shared" si="2"/>
        <v>0</v>
      </c>
      <c r="M28" s="45">
        <f t="shared" si="3"/>
        <v>0</v>
      </c>
      <c r="N28" s="45">
        <f t="shared" si="4"/>
        <v>0</v>
      </c>
      <c r="O28" s="45">
        <f t="shared" si="5"/>
        <v>0</v>
      </c>
      <c r="P28" s="45">
        <f t="shared" si="6"/>
        <v>0</v>
      </c>
      <c r="Q28" s="37"/>
    </row>
    <row r="29" spans="1:17" ht="89.25">
      <c r="A29" s="46">
        <f t="shared" si="7"/>
        <v>9</v>
      </c>
      <c r="B29" s="33" t="s">
        <v>60</v>
      </c>
      <c r="C29" s="50" t="s">
        <v>136</v>
      </c>
      <c r="D29" s="51" t="s">
        <v>78</v>
      </c>
      <c r="E29" s="44">
        <v>61</v>
      </c>
      <c r="F29" s="45"/>
      <c r="G29" s="45"/>
      <c r="H29" s="45">
        <f t="shared" si="0"/>
        <v>0</v>
      </c>
      <c r="I29" s="45"/>
      <c r="J29" s="45"/>
      <c r="K29" s="45">
        <f t="shared" si="1"/>
        <v>0</v>
      </c>
      <c r="L29" s="45">
        <f t="shared" si="2"/>
        <v>0</v>
      </c>
      <c r="M29" s="45">
        <f t="shared" si="3"/>
        <v>0</v>
      </c>
      <c r="N29" s="45">
        <f t="shared" si="4"/>
        <v>0</v>
      </c>
      <c r="O29" s="45">
        <f t="shared" si="5"/>
        <v>0</v>
      </c>
      <c r="P29" s="45">
        <f t="shared" si="6"/>
        <v>0</v>
      </c>
      <c r="Q29" s="37"/>
    </row>
    <row r="30" spans="1:17" ht="89.25">
      <c r="A30" s="46">
        <f t="shared" si="7"/>
        <v>10</v>
      </c>
      <c r="B30" s="33" t="s">
        <v>60</v>
      </c>
      <c r="C30" s="50" t="s">
        <v>137</v>
      </c>
      <c r="D30" s="51" t="s">
        <v>78</v>
      </c>
      <c r="E30" s="44">
        <v>22.5</v>
      </c>
      <c r="F30" s="45"/>
      <c r="G30" s="45"/>
      <c r="H30" s="45">
        <f t="shared" si="0"/>
        <v>0</v>
      </c>
      <c r="I30" s="45"/>
      <c r="J30" s="45"/>
      <c r="K30" s="45">
        <f t="shared" si="1"/>
        <v>0</v>
      </c>
      <c r="L30" s="45">
        <f t="shared" si="2"/>
        <v>0</v>
      </c>
      <c r="M30" s="45">
        <f t="shared" si="3"/>
        <v>0</v>
      </c>
      <c r="N30" s="45">
        <f t="shared" si="4"/>
        <v>0</v>
      </c>
      <c r="O30" s="45">
        <f t="shared" si="5"/>
        <v>0</v>
      </c>
      <c r="P30" s="45">
        <f t="shared" si="6"/>
        <v>0</v>
      </c>
      <c r="Q30" s="37"/>
    </row>
    <row r="31" spans="1:17" ht="90" customHeight="1">
      <c r="A31" s="46">
        <f t="shared" si="7"/>
        <v>11</v>
      </c>
      <c r="B31" s="33" t="s">
        <v>60</v>
      </c>
      <c r="C31" s="52" t="s">
        <v>138</v>
      </c>
      <c r="D31" s="43" t="s">
        <v>78</v>
      </c>
      <c r="E31" s="48">
        <v>5.5</v>
      </c>
      <c r="F31" s="45"/>
      <c r="G31" s="45"/>
      <c r="H31" s="45">
        <f t="shared" si="0"/>
        <v>0</v>
      </c>
      <c r="I31" s="45"/>
      <c r="J31" s="45"/>
      <c r="K31" s="45">
        <f t="shared" si="1"/>
        <v>0</v>
      </c>
      <c r="L31" s="45">
        <f t="shared" si="2"/>
        <v>0</v>
      </c>
      <c r="M31" s="45">
        <f t="shared" si="3"/>
        <v>0</v>
      </c>
      <c r="N31" s="45">
        <f t="shared" si="4"/>
        <v>0</v>
      </c>
      <c r="O31" s="45">
        <f t="shared" si="5"/>
        <v>0</v>
      </c>
      <c r="P31" s="45">
        <f t="shared" si="6"/>
        <v>0</v>
      </c>
      <c r="Q31" s="53"/>
    </row>
    <row r="32" spans="1:17" ht="38.25">
      <c r="A32" s="46">
        <f t="shared" si="7"/>
        <v>12</v>
      </c>
      <c r="B32" s="33" t="s">
        <v>60</v>
      </c>
      <c r="C32" s="52" t="s">
        <v>139</v>
      </c>
      <c r="D32" s="54" t="s">
        <v>140</v>
      </c>
      <c r="E32" s="44">
        <v>200.1</v>
      </c>
      <c r="F32" s="45"/>
      <c r="G32" s="45"/>
      <c r="H32" s="45">
        <f t="shared" si="0"/>
        <v>0</v>
      </c>
      <c r="I32" s="45"/>
      <c r="J32" s="45"/>
      <c r="K32" s="45">
        <f t="shared" si="1"/>
        <v>0</v>
      </c>
      <c r="L32" s="45">
        <f t="shared" si="2"/>
        <v>0</v>
      </c>
      <c r="M32" s="45">
        <f t="shared" si="3"/>
        <v>0</v>
      </c>
      <c r="N32" s="45">
        <f t="shared" si="4"/>
        <v>0</v>
      </c>
      <c r="O32" s="45">
        <f t="shared" si="5"/>
        <v>0</v>
      </c>
      <c r="P32" s="45">
        <f t="shared" si="6"/>
        <v>0</v>
      </c>
      <c r="Q32" s="37"/>
    </row>
    <row r="33" spans="1:17">
      <c r="A33" s="46"/>
      <c r="B33" s="33" t="str">
        <f t="shared" ref="B33" si="8">IF(D33="","","l.c")</f>
        <v/>
      </c>
      <c r="C33" s="55" t="s">
        <v>141</v>
      </c>
      <c r="D33" s="54"/>
      <c r="E33" s="44"/>
      <c r="F33" s="45"/>
      <c r="G33" s="45"/>
      <c r="H33" s="45">
        <f t="shared" si="0"/>
        <v>0</v>
      </c>
      <c r="I33" s="45"/>
      <c r="J33" s="45"/>
      <c r="K33" s="45">
        <f t="shared" si="1"/>
        <v>0</v>
      </c>
      <c r="L33" s="45">
        <f t="shared" si="2"/>
        <v>0</v>
      </c>
      <c r="M33" s="45">
        <f t="shared" si="3"/>
        <v>0</v>
      </c>
      <c r="N33" s="45">
        <f t="shared" si="4"/>
        <v>0</v>
      </c>
      <c r="O33" s="45">
        <f t="shared" si="5"/>
        <v>0</v>
      </c>
      <c r="P33" s="45">
        <f t="shared" si="6"/>
        <v>0</v>
      </c>
      <c r="Q33" s="37"/>
    </row>
    <row r="34" spans="1:17" ht="51">
      <c r="A34" s="46"/>
      <c r="B34" s="33" t="s">
        <v>60</v>
      </c>
      <c r="C34" s="56" t="s">
        <v>142</v>
      </c>
      <c r="D34" s="51"/>
      <c r="E34" s="57"/>
      <c r="F34" s="45"/>
      <c r="G34" s="45"/>
      <c r="H34" s="45">
        <f t="shared" si="0"/>
        <v>0</v>
      </c>
      <c r="I34" s="45"/>
      <c r="J34" s="45"/>
      <c r="K34" s="45">
        <f t="shared" si="1"/>
        <v>0</v>
      </c>
      <c r="L34" s="45">
        <f t="shared" si="2"/>
        <v>0</v>
      </c>
      <c r="M34" s="45">
        <f t="shared" si="3"/>
        <v>0</v>
      </c>
      <c r="N34" s="45">
        <f t="shared" si="4"/>
        <v>0</v>
      </c>
      <c r="O34" s="45">
        <f t="shared" si="5"/>
        <v>0</v>
      </c>
      <c r="P34" s="45">
        <f t="shared" si="6"/>
        <v>0</v>
      </c>
      <c r="Q34" s="37"/>
    </row>
    <row r="35" spans="1:17" ht="25.5">
      <c r="A35" s="46">
        <f>A32+1</f>
        <v>13</v>
      </c>
      <c r="B35" s="33" t="s">
        <v>60</v>
      </c>
      <c r="C35" s="58" t="s">
        <v>143</v>
      </c>
      <c r="D35" s="51" t="s">
        <v>62</v>
      </c>
      <c r="E35" s="59">
        <v>2</v>
      </c>
      <c r="F35" s="45"/>
      <c r="G35" s="45"/>
      <c r="H35" s="45">
        <f t="shared" si="0"/>
        <v>0</v>
      </c>
      <c r="I35" s="45"/>
      <c r="J35" s="45"/>
      <c r="K35" s="45">
        <f t="shared" si="1"/>
        <v>0</v>
      </c>
      <c r="L35" s="45">
        <f t="shared" si="2"/>
        <v>0</v>
      </c>
      <c r="M35" s="45">
        <f t="shared" si="3"/>
        <v>0</v>
      </c>
      <c r="N35" s="45">
        <f t="shared" si="4"/>
        <v>0</v>
      </c>
      <c r="O35" s="45">
        <f t="shared" si="5"/>
        <v>0</v>
      </c>
      <c r="P35" s="45">
        <f t="shared" si="6"/>
        <v>0</v>
      </c>
      <c r="Q35" s="37"/>
    </row>
    <row r="36" spans="1:17" ht="25.5">
      <c r="A36" s="46">
        <f>A35+1</f>
        <v>14</v>
      </c>
      <c r="B36" s="33" t="s">
        <v>60</v>
      </c>
      <c r="C36" s="58" t="s">
        <v>144</v>
      </c>
      <c r="D36" s="51" t="s">
        <v>62</v>
      </c>
      <c r="E36" s="44">
        <v>13</v>
      </c>
      <c r="F36" s="45"/>
      <c r="G36" s="45"/>
      <c r="H36" s="45">
        <f t="shared" si="0"/>
        <v>0</v>
      </c>
      <c r="I36" s="45"/>
      <c r="J36" s="45"/>
      <c r="K36" s="45">
        <f t="shared" si="1"/>
        <v>0</v>
      </c>
      <c r="L36" s="45">
        <f t="shared" si="2"/>
        <v>0</v>
      </c>
      <c r="M36" s="45">
        <f t="shared" si="3"/>
        <v>0</v>
      </c>
      <c r="N36" s="45">
        <f t="shared" si="4"/>
        <v>0</v>
      </c>
      <c r="O36" s="45">
        <f t="shared" si="5"/>
        <v>0</v>
      </c>
      <c r="P36" s="45">
        <f t="shared" si="6"/>
        <v>0</v>
      </c>
      <c r="Q36" s="37"/>
    </row>
    <row r="37" spans="1:17" ht="114.75">
      <c r="A37" s="46"/>
      <c r="B37" s="33"/>
      <c r="C37" s="56" t="s">
        <v>145</v>
      </c>
      <c r="D37" s="46"/>
      <c r="E37" s="44"/>
      <c r="F37" s="45"/>
      <c r="G37" s="45"/>
      <c r="H37" s="45">
        <f t="shared" si="0"/>
        <v>0</v>
      </c>
      <c r="I37" s="45"/>
      <c r="J37" s="45"/>
      <c r="K37" s="45">
        <f t="shared" si="1"/>
        <v>0</v>
      </c>
      <c r="L37" s="45">
        <f t="shared" si="2"/>
        <v>0</v>
      </c>
      <c r="M37" s="45">
        <f t="shared" si="3"/>
        <v>0</v>
      </c>
      <c r="N37" s="45">
        <f t="shared" si="4"/>
        <v>0</v>
      </c>
      <c r="O37" s="45">
        <f t="shared" si="5"/>
        <v>0</v>
      </c>
      <c r="P37" s="45">
        <f t="shared" si="6"/>
        <v>0</v>
      </c>
      <c r="Q37" s="37"/>
    </row>
    <row r="38" spans="1:17" ht="25.5">
      <c r="A38" s="46">
        <v>15</v>
      </c>
      <c r="B38" s="33" t="s">
        <v>60</v>
      </c>
      <c r="C38" s="58" t="s">
        <v>143</v>
      </c>
      <c r="D38" s="51" t="s">
        <v>62</v>
      </c>
      <c r="E38" s="59">
        <v>1</v>
      </c>
      <c r="F38" s="45"/>
      <c r="G38" s="45"/>
      <c r="H38" s="45">
        <f t="shared" si="0"/>
        <v>0</v>
      </c>
      <c r="I38" s="45"/>
      <c r="J38" s="45"/>
      <c r="K38" s="45">
        <f t="shared" si="1"/>
        <v>0</v>
      </c>
      <c r="L38" s="45">
        <f t="shared" si="2"/>
        <v>0</v>
      </c>
      <c r="M38" s="45">
        <f t="shared" si="3"/>
        <v>0</v>
      </c>
      <c r="N38" s="45">
        <f t="shared" si="4"/>
        <v>0</v>
      </c>
      <c r="O38" s="45">
        <f t="shared" si="5"/>
        <v>0</v>
      </c>
      <c r="P38" s="45">
        <f t="shared" si="6"/>
        <v>0</v>
      </c>
      <c r="Q38" s="37"/>
    </row>
    <row r="39" spans="1:17" ht="25.5">
      <c r="A39" s="46">
        <v>16</v>
      </c>
      <c r="B39" s="33" t="s">
        <v>60</v>
      </c>
      <c r="C39" s="58" t="s">
        <v>144</v>
      </c>
      <c r="D39" s="51" t="s">
        <v>62</v>
      </c>
      <c r="E39" s="59">
        <v>1</v>
      </c>
      <c r="F39" s="45"/>
      <c r="G39" s="45"/>
      <c r="H39" s="45">
        <f t="shared" si="0"/>
        <v>0</v>
      </c>
      <c r="I39" s="45"/>
      <c r="J39" s="45"/>
      <c r="K39" s="45">
        <f t="shared" si="1"/>
        <v>0</v>
      </c>
      <c r="L39" s="45">
        <f t="shared" si="2"/>
        <v>0</v>
      </c>
      <c r="M39" s="45">
        <f t="shared" si="3"/>
        <v>0</v>
      </c>
      <c r="N39" s="45">
        <f t="shared" si="4"/>
        <v>0</v>
      </c>
      <c r="O39" s="45">
        <f t="shared" si="5"/>
        <v>0</v>
      </c>
      <c r="P39" s="45">
        <f t="shared" si="6"/>
        <v>0</v>
      </c>
      <c r="Q39" s="37"/>
    </row>
    <row r="40" spans="1:17" ht="25.5">
      <c r="A40" s="46">
        <v>17</v>
      </c>
      <c r="B40" s="33" t="s">
        <v>60</v>
      </c>
      <c r="C40" s="58" t="s">
        <v>146</v>
      </c>
      <c r="D40" s="51" t="s">
        <v>62</v>
      </c>
      <c r="E40" s="59">
        <v>1</v>
      </c>
      <c r="F40" s="45"/>
      <c r="G40" s="45"/>
      <c r="H40" s="45">
        <f t="shared" si="0"/>
        <v>0</v>
      </c>
      <c r="I40" s="45"/>
      <c r="J40" s="45"/>
      <c r="K40" s="45">
        <f t="shared" si="1"/>
        <v>0</v>
      </c>
      <c r="L40" s="45">
        <f t="shared" si="2"/>
        <v>0</v>
      </c>
      <c r="M40" s="45">
        <f t="shared" si="3"/>
        <v>0</v>
      </c>
      <c r="N40" s="45">
        <f t="shared" si="4"/>
        <v>0</v>
      </c>
      <c r="O40" s="45">
        <f t="shared" si="5"/>
        <v>0</v>
      </c>
      <c r="P40" s="45">
        <f t="shared" si="6"/>
        <v>0</v>
      </c>
      <c r="Q40" s="37"/>
    </row>
    <row r="41" spans="1:17" ht="114.75">
      <c r="A41" s="46"/>
      <c r="B41" s="33" t="str">
        <f t="shared" ref="B41" si="9">IF(D41="","","l.c")</f>
        <v/>
      </c>
      <c r="C41" s="56" t="s">
        <v>147</v>
      </c>
      <c r="D41" s="51"/>
      <c r="E41" s="44"/>
      <c r="F41" s="45"/>
      <c r="G41" s="45"/>
      <c r="H41" s="45">
        <f t="shared" si="0"/>
        <v>0</v>
      </c>
      <c r="I41" s="45"/>
      <c r="J41" s="45"/>
      <c r="K41" s="45">
        <f t="shared" si="1"/>
        <v>0</v>
      </c>
      <c r="L41" s="45">
        <f t="shared" si="2"/>
        <v>0</v>
      </c>
      <c r="M41" s="45">
        <f t="shared" si="3"/>
        <v>0</v>
      </c>
      <c r="N41" s="45">
        <f t="shared" si="4"/>
        <v>0</v>
      </c>
      <c r="O41" s="45">
        <f t="shared" si="5"/>
        <v>0</v>
      </c>
      <c r="P41" s="45">
        <f t="shared" si="6"/>
        <v>0</v>
      </c>
      <c r="Q41" s="37"/>
    </row>
    <row r="42" spans="1:17" ht="25.5">
      <c r="A42" s="46">
        <f>A40+1</f>
        <v>18</v>
      </c>
      <c r="B42" s="33" t="s">
        <v>60</v>
      </c>
      <c r="C42" s="58" t="s">
        <v>143</v>
      </c>
      <c r="D42" s="51" t="s">
        <v>62</v>
      </c>
      <c r="E42" s="59">
        <v>1</v>
      </c>
      <c r="F42" s="45"/>
      <c r="G42" s="45"/>
      <c r="H42" s="45">
        <f t="shared" si="0"/>
        <v>0</v>
      </c>
      <c r="I42" s="45"/>
      <c r="J42" s="45"/>
      <c r="K42" s="45">
        <f t="shared" si="1"/>
        <v>0</v>
      </c>
      <c r="L42" s="45">
        <f t="shared" si="2"/>
        <v>0</v>
      </c>
      <c r="M42" s="45">
        <f t="shared" si="3"/>
        <v>0</v>
      </c>
      <c r="N42" s="45">
        <f t="shared" si="4"/>
        <v>0</v>
      </c>
      <c r="O42" s="45">
        <f t="shared" si="5"/>
        <v>0</v>
      </c>
      <c r="P42" s="45">
        <f t="shared" si="6"/>
        <v>0</v>
      </c>
      <c r="Q42" s="37"/>
    </row>
    <row r="43" spans="1:17" ht="114.75">
      <c r="A43" s="46"/>
      <c r="B43" s="33"/>
      <c r="C43" s="56" t="s">
        <v>145</v>
      </c>
      <c r="D43" s="46"/>
      <c r="E43" s="44"/>
      <c r="F43" s="45"/>
      <c r="G43" s="45"/>
      <c r="H43" s="45">
        <f t="shared" si="0"/>
        <v>0</v>
      </c>
      <c r="I43" s="45"/>
      <c r="J43" s="45"/>
      <c r="K43" s="45">
        <f t="shared" si="1"/>
        <v>0</v>
      </c>
      <c r="L43" s="45">
        <f t="shared" si="2"/>
        <v>0</v>
      </c>
      <c r="M43" s="45">
        <f t="shared" si="3"/>
        <v>0</v>
      </c>
      <c r="N43" s="45">
        <f t="shared" si="4"/>
        <v>0</v>
      </c>
      <c r="O43" s="45">
        <f t="shared" si="5"/>
        <v>0</v>
      </c>
      <c r="P43" s="45">
        <f t="shared" si="6"/>
        <v>0</v>
      </c>
      <c r="Q43" s="37"/>
    </row>
    <row r="44" spans="1:17" ht="25.5">
      <c r="A44" s="46">
        <v>19</v>
      </c>
      <c r="B44" s="33" t="s">
        <v>60</v>
      </c>
      <c r="C44" s="58" t="s">
        <v>146</v>
      </c>
      <c r="D44" s="51" t="s">
        <v>62</v>
      </c>
      <c r="E44" s="59">
        <v>1</v>
      </c>
      <c r="F44" s="45"/>
      <c r="G44" s="45"/>
      <c r="H44" s="45">
        <f t="shared" si="0"/>
        <v>0</v>
      </c>
      <c r="I44" s="45"/>
      <c r="J44" s="45"/>
      <c r="K44" s="45">
        <f t="shared" si="1"/>
        <v>0</v>
      </c>
      <c r="L44" s="45">
        <f t="shared" si="2"/>
        <v>0</v>
      </c>
      <c r="M44" s="45">
        <f t="shared" si="3"/>
        <v>0</v>
      </c>
      <c r="N44" s="45">
        <f t="shared" si="4"/>
        <v>0</v>
      </c>
      <c r="O44" s="45">
        <f t="shared" si="5"/>
        <v>0</v>
      </c>
      <c r="P44" s="45">
        <f t="shared" si="6"/>
        <v>0</v>
      </c>
      <c r="Q44" s="37"/>
    </row>
    <row r="45" spans="1:17" ht="178.5">
      <c r="A45" s="46"/>
      <c r="B45" s="33"/>
      <c r="C45" s="56" t="s">
        <v>148</v>
      </c>
      <c r="D45" s="46"/>
      <c r="E45" s="44"/>
      <c r="F45" s="45"/>
      <c r="G45" s="45"/>
      <c r="H45" s="45">
        <f t="shared" si="0"/>
        <v>0</v>
      </c>
      <c r="I45" s="45"/>
      <c r="J45" s="45"/>
      <c r="K45" s="45">
        <f t="shared" si="1"/>
        <v>0</v>
      </c>
      <c r="L45" s="45">
        <f t="shared" si="2"/>
        <v>0</v>
      </c>
      <c r="M45" s="45">
        <f t="shared" si="3"/>
        <v>0</v>
      </c>
      <c r="N45" s="45">
        <f t="shared" si="4"/>
        <v>0</v>
      </c>
      <c r="O45" s="45">
        <f t="shared" si="5"/>
        <v>0</v>
      </c>
      <c r="P45" s="45">
        <f t="shared" si="6"/>
        <v>0</v>
      </c>
      <c r="Q45" s="37"/>
    </row>
    <row r="46" spans="1:17" ht="25.5">
      <c r="A46" s="46">
        <v>20</v>
      </c>
      <c r="B46" s="33" t="s">
        <v>60</v>
      </c>
      <c r="C46" s="58" t="s">
        <v>143</v>
      </c>
      <c r="D46" s="51" t="s">
        <v>62</v>
      </c>
      <c r="E46" s="59">
        <v>1</v>
      </c>
      <c r="F46" s="45"/>
      <c r="G46" s="45"/>
      <c r="H46" s="45">
        <f t="shared" si="0"/>
        <v>0</v>
      </c>
      <c r="I46" s="45"/>
      <c r="J46" s="45"/>
      <c r="K46" s="45">
        <f t="shared" si="1"/>
        <v>0</v>
      </c>
      <c r="L46" s="45">
        <f t="shared" si="2"/>
        <v>0</v>
      </c>
      <c r="M46" s="45">
        <f t="shared" si="3"/>
        <v>0</v>
      </c>
      <c r="N46" s="45">
        <f t="shared" si="4"/>
        <v>0</v>
      </c>
      <c r="O46" s="45">
        <f t="shared" si="5"/>
        <v>0</v>
      </c>
      <c r="P46" s="45">
        <f t="shared" si="6"/>
        <v>0</v>
      </c>
      <c r="Q46" s="37"/>
    </row>
    <row r="47" spans="1:17" ht="246.95" customHeight="1">
      <c r="A47" s="46">
        <f>A42+1</f>
        <v>19</v>
      </c>
      <c r="B47" s="33" t="s">
        <v>60</v>
      </c>
      <c r="C47" s="58" t="s">
        <v>149</v>
      </c>
      <c r="D47" s="51" t="s">
        <v>62</v>
      </c>
      <c r="E47" s="44">
        <v>1</v>
      </c>
      <c r="F47" s="45"/>
      <c r="G47" s="45"/>
      <c r="H47" s="45">
        <f t="shared" si="0"/>
        <v>0</v>
      </c>
      <c r="I47" s="44"/>
      <c r="J47" s="45"/>
      <c r="K47" s="45">
        <f t="shared" si="1"/>
        <v>0</v>
      </c>
      <c r="L47" s="45">
        <f t="shared" si="2"/>
        <v>0</v>
      </c>
      <c r="M47" s="45">
        <f t="shared" si="3"/>
        <v>0</v>
      </c>
      <c r="N47" s="45">
        <f t="shared" si="4"/>
        <v>0</v>
      </c>
      <c r="O47" s="45">
        <f t="shared" si="5"/>
        <v>0</v>
      </c>
      <c r="P47" s="45">
        <f t="shared" si="6"/>
        <v>0</v>
      </c>
      <c r="Q47" s="37"/>
    </row>
    <row r="48" spans="1:17" ht="89.25">
      <c r="A48" s="46"/>
      <c r="B48" s="33"/>
      <c r="C48" s="56" t="s">
        <v>150</v>
      </c>
      <c r="D48" s="51"/>
      <c r="E48" s="44"/>
      <c r="F48" s="45"/>
      <c r="G48" s="45"/>
      <c r="H48" s="45">
        <f t="shared" si="0"/>
        <v>0</v>
      </c>
      <c r="I48" s="45"/>
      <c r="J48" s="45"/>
      <c r="K48" s="45">
        <f t="shared" si="1"/>
        <v>0</v>
      </c>
      <c r="L48" s="45">
        <f t="shared" si="2"/>
        <v>0</v>
      </c>
      <c r="M48" s="45">
        <f t="shared" si="3"/>
        <v>0</v>
      </c>
      <c r="N48" s="45">
        <f t="shared" si="4"/>
        <v>0</v>
      </c>
      <c r="O48" s="45">
        <f t="shared" si="5"/>
        <v>0</v>
      </c>
      <c r="P48" s="45">
        <f t="shared" si="6"/>
        <v>0</v>
      </c>
      <c r="Q48" s="37"/>
    </row>
    <row r="49" spans="1:17" ht="25.5">
      <c r="A49" s="46">
        <v>22</v>
      </c>
      <c r="B49" s="33" t="s">
        <v>60</v>
      </c>
      <c r="C49" s="58" t="s">
        <v>144</v>
      </c>
      <c r="D49" s="51" t="s">
        <v>62</v>
      </c>
      <c r="E49" s="44">
        <v>20</v>
      </c>
      <c r="F49" s="36"/>
      <c r="G49" s="36"/>
      <c r="H49" s="45">
        <f t="shared" si="0"/>
        <v>0</v>
      </c>
      <c r="I49" s="36"/>
      <c r="J49" s="36"/>
      <c r="K49" s="45">
        <f t="shared" si="1"/>
        <v>0</v>
      </c>
      <c r="L49" s="45">
        <f t="shared" si="2"/>
        <v>0</v>
      </c>
      <c r="M49" s="45">
        <f t="shared" si="3"/>
        <v>0</v>
      </c>
      <c r="N49" s="45">
        <f t="shared" si="4"/>
        <v>0</v>
      </c>
      <c r="O49" s="45">
        <f t="shared" si="5"/>
        <v>0</v>
      </c>
      <c r="P49" s="45">
        <f t="shared" si="6"/>
        <v>0</v>
      </c>
      <c r="Q49" s="37"/>
    </row>
    <row r="50" spans="1:17" ht="25.5">
      <c r="A50" s="46">
        <v>23</v>
      </c>
      <c r="B50" s="33" t="s">
        <v>60</v>
      </c>
      <c r="C50" s="58" t="s">
        <v>146</v>
      </c>
      <c r="D50" s="51" t="s">
        <v>62</v>
      </c>
      <c r="E50" s="44">
        <v>1</v>
      </c>
      <c r="F50" s="36"/>
      <c r="G50" s="36"/>
      <c r="H50" s="45">
        <f t="shared" si="0"/>
        <v>0</v>
      </c>
      <c r="I50" s="36"/>
      <c r="J50" s="36"/>
      <c r="K50" s="45">
        <f t="shared" si="1"/>
        <v>0</v>
      </c>
      <c r="L50" s="45">
        <f t="shared" si="2"/>
        <v>0</v>
      </c>
      <c r="M50" s="45">
        <f t="shared" si="3"/>
        <v>0</v>
      </c>
      <c r="N50" s="45">
        <f t="shared" si="4"/>
        <v>0</v>
      </c>
      <c r="O50" s="45">
        <f t="shared" si="5"/>
        <v>0</v>
      </c>
      <c r="P50" s="45">
        <f t="shared" si="6"/>
        <v>0</v>
      </c>
      <c r="Q50" s="37"/>
    </row>
    <row r="51" spans="1:17">
      <c r="A51" s="46"/>
      <c r="B51" s="33"/>
      <c r="C51" s="55" t="s">
        <v>151</v>
      </c>
      <c r="D51" s="54"/>
      <c r="E51" s="60"/>
      <c r="F51" s="36"/>
      <c r="G51" s="36"/>
      <c r="H51" s="45">
        <f t="shared" si="0"/>
        <v>0</v>
      </c>
      <c r="I51" s="36"/>
      <c r="J51" s="36"/>
      <c r="K51" s="45">
        <f t="shared" si="1"/>
        <v>0</v>
      </c>
      <c r="L51" s="45">
        <f t="shared" si="2"/>
        <v>0</v>
      </c>
      <c r="M51" s="45">
        <f t="shared" si="3"/>
        <v>0</v>
      </c>
      <c r="N51" s="45">
        <f t="shared" si="4"/>
        <v>0</v>
      </c>
      <c r="O51" s="45">
        <f t="shared" si="5"/>
        <v>0</v>
      </c>
      <c r="P51" s="45">
        <f t="shared" si="6"/>
        <v>0</v>
      </c>
      <c r="Q51" s="37"/>
    </row>
    <row r="52" spans="1:17" ht="63.75">
      <c r="A52" s="46">
        <v>24</v>
      </c>
      <c r="B52" s="33" t="s">
        <v>60</v>
      </c>
      <c r="C52" s="58" t="s">
        <v>152</v>
      </c>
      <c r="D52" s="51" t="s">
        <v>153</v>
      </c>
      <c r="E52" s="44">
        <v>1</v>
      </c>
      <c r="F52" s="36"/>
      <c r="G52" s="36"/>
      <c r="H52" s="45">
        <f t="shared" ref="H52:H83" si="10">ROUND(F52*G52,2)</f>
        <v>0</v>
      </c>
      <c r="I52" s="36"/>
      <c r="J52" s="36"/>
      <c r="K52" s="45">
        <f t="shared" ref="K52:K83" si="11">SUM(H52:J52)</f>
        <v>0</v>
      </c>
      <c r="L52" s="45">
        <f t="shared" ref="L52:L83" si="12">ROUND(E52*F52,2)</f>
        <v>0</v>
      </c>
      <c r="M52" s="45">
        <f t="shared" ref="M52:M83" si="13">ROUND(H52*E52,2)</f>
        <v>0</v>
      </c>
      <c r="N52" s="45">
        <f t="shared" ref="N52:N83" si="14">ROUND(E52*I52,2)</f>
        <v>0</v>
      </c>
      <c r="O52" s="45">
        <f t="shared" ref="O52:O83" si="15">ROUND(E52*J52,2)</f>
        <v>0</v>
      </c>
      <c r="P52" s="45">
        <f t="shared" ref="P52:P83" si="16">SUM(M52:O52)</f>
        <v>0</v>
      </c>
      <c r="Q52" s="37"/>
    </row>
    <row r="53" spans="1:17" ht="76.5">
      <c r="A53" s="46">
        <f>A52+1</f>
        <v>25</v>
      </c>
      <c r="B53" s="33" t="s">
        <v>60</v>
      </c>
      <c r="C53" s="58" t="s">
        <v>154</v>
      </c>
      <c r="D53" s="51" t="s">
        <v>153</v>
      </c>
      <c r="E53" s="44">
        <v>2</v>
      </c>
      <c r="F53" s="36"/>
      <c r="G53" s="36"/>
      <c r="H53" s="45">
        <f t="shared" si="10"/>
        <v>0</v>
      </c>
      <c r="I53" s="36"/>
      <c r="J53" s="36"/>
      <c r="K53" s="45">
        <f t="shared" si="11"/>
        <v>0</v>
      </c>
      <c r="L53" s="45">
        <f t="shared" si="12"/>
        <v>0</v>
      </c>
      <c r="M53" s="45">
        <f t="shared" si="13"/>
        <v>0</v>
      </c>
      <c r="N53" s="45">
        <f t="shared" si="14"/>
        <v>0</v>
      </c>
      <c r="O53" s="45">
        <f t="shared" si="15"/>
        <v>0</v>
      </c>
      <c r="P53" s="45">
        <f t="shared" si="16"/>
        <v>0</v>
      </c>
      <c r="Q53" s="37"/>
    </row>
    <row r="54" spans="1:17">
      <c r="A54" s="46"/>
      <c r="B54" s="33"/>
      <c r="C54" s="55" t="s">
        <v>155</v>
      </c>
      <c r="D54" s="51"/>
      <c r="E54" s="44"/>
      <c r="F54" s="36"/>
      <c r="G54" s="36"/>
      <c r="H54" s="45">
        <f t="shared" si="10"/>
        <v>0</v>
      </c>
      <c r="I54" s="36"/>
      <c r="J54" s="36"/>
      <c r="K54" s="45">
        <f t="shared" si="11"/>
        <v>0</v>
      </c>
      <c r="L54" s="45">
        <f t="shared" si="12"/>
        <v>0</v>
      </c>
      <c r="M54" s="45">
        <f t="shared" si="13"/>
        <v>0</v>
      </c>
      <c r="N54" s="45">
        <f t="shared" si="14"/>
        <v>0</v>
      </c>
      <c r="O54" s="45">
        <f t="shared" si="15"/>
        <v>0</v>
      </c>
      <c r="P54" s="45">
        <f t="shared" si="16"/>
        <v>0</v>
      </c>
      <c r="Q54" s="37"/>
    </row>
    <row r="55" spans="1:17" ht="25.5">
      <c r="A55" s="46">
        <v>26</v>
      </c>
      <c r="B55" s="33" t="s">
        <v>60</v>
      </c>
      <c r="C55" s="58" t="s">
        <v>156</v>
      </c>
      <c r="D55" s="51" t="s">
        <v>75</v>
      </c>
      <c r="E55" s="44">
        <v>1</v>
      </c>
      <c r="F55" s="36"/>
      <c r="G55" s="36"/>
      <c r="H55" s="45">
        <f t="shared" si="10"/>
        <v>0</v>
      </c>
      <c r="I55" s="36"/>
      <c r="J55" s="36"/>
      <c r="K55" s="45">
        <f t="shared" si="11"/>
        <v>0</v>
      </c>
      <c r="L55" s="45">
        <f t="shared" si="12"/>
        <v>0</v>
      </c>
      <c r="M55" s="45">
        <f t="shared" si="13"/>
        <v>0</v>
      </c>
      <c r="N55" s="45">
        <f t="shared" si="14"/>
        <v>0</v>
      </c>
      <c r="O55" s="45">
        <f t="shared" si="15"/>
        <v>0</v>
      </c>
      <c r="P55" s="45">
        <f t="shared" si="16"/>
        <v>0</v>
      </c>
      <c r="Q55" s="37"/>
    </row>
    <row r="56" spans="1:17" ht="25.5">
      <c r="A56" s="46">
        <v>27</v>
      </c>
      <c r="B56" s="33" t="s">
        <v>60</v>
      </c>
      <c r="C56" s="58" t="s">
        <v>157</v>
      </c>
      <c r="D56" s="51" t="s">
        <v>75</v>
      </c>
      <c r="E56" s="44">
        <v>1</v>
      </c>
      <c r="F56" s="36"/>
      <c r="G56" s="36"/>
      <c r="H56" s="45">
        <f t="shared" si="10"/>
        <v>0</v>
      </c>
      <c r="I56" s="36"/>
      <c r="J56" s="36"/>
      <c r="K56" s="45">
        <f t="shared" si="11"/>
        <v>0</v>
      </c>
      <c r="L56" s="45">
        <f t="shared" si="12"/>
        <v>0</v>
      </c>
      <c r="M56" s="45">
        <f t="shared" si="13"/>
        <v>0</v>
      </c>
      <c r="N56" s="45">
        <f t="shared" si="14"/>
        <v>0</v>
      </c>
      <c r="O56" s="45">
        <f t="shared" si="15"/>
        <v>0</v>
      </c>
      <c r="P56" s="45">
        <f t="shared" si="16"/>
        <v>0</v>
      </c>
      <c r="Q56" s="37"/>
    </row>
    <row r="57" spans="1:17">
      <c r="A57" s="46"/>
      <c r="B57" s="33"/>
      <c r="C57" s="56" t="s">
        <v>158</v>
      </c>
      <c r="D57" s="51"/>
      <c r="E57" s="44"/>
      <c r="F57" s="36"/>
      <c r="G57" s="36"/>
      <c r="H57" s="45">
        <f t="shared" si="10"/>
        <v>0</v>
      </c>
      <c r="I57" s="36"/>
      <c r="J57" s="36"/>
      <c r="K57" s="45">
        <f t="shared" si="11"/>
        <v>0</v>
      </c>
      <c r="L57" s="45">
        <f t="shared" si="12"/>
        <v>0</v>
      </c>
      <c r="M57" s="45">
        <f t="shared" si="13"/>
        <v>0</v>
      </c>
      <c r="N57" s="45">
        <f t="shared" si="14"/>
        <v>0</v>
      </c>
      <c r="O57" s="45">
        <f t="shared" si="15"/>
        <v>0</v>
      </c>
      <c r="P57" s="45">
        <f t="shared" si="16"/>
        <v>0</v>
      </c>
      <c r="Q57" s="37"/>
    </row>
    <row r="58" spans="1:17" ht="25.5">
      <c r="A58" s="46">
        <v>28</v>
      </c>
      <c r="B58" s="33" t="s">
        <v>60</v>
      </c>
      <c r="C58" s="58" t="s">
        <v>159</v>
      </c>
      <c r="D58" s="51" t="s">
        <v>75</v>
      </c>
      <c r="E58" s="44">
        <v>10</v>
      </c>
      <c r="F58" s="36"/>
      <c r="G58" s="36"/>
      <c r="H58" s="45">
        <f t="shared" si="10"/>
        <v>0</v>
      </c>
      <c r="I58" s="36"/>
      <c r="J58" s="36"/>
      <c r="K58" s="45">
        <f t="shared" si="11"/>
        <v>0</v>
      </c>
      <c r="L58" s="45">
        <f t="shared" si="12"/>
        <v>0</v>
      </c>
      <c r="M58" s="45">
        <f t="shared" si="13"/>
        <v>0</v>
      </c>
      <c r="N58" s="45">
        <f t="shared" si="14"/>
        <v>0</v>
      </c>
      <c r="O58" s="45">
        <f t="shared" si="15"/>
        <v>0</v>
      </c>
      <c r="P58" s="45">
        <f t="shared" si="16"/>
        <v>0</v>
      </c>
      <c r="Q58" s="37"/>
    </row>
    <row r="59" spans="1:17" ht="25.5">
      <c r="A59" s="46">
        <f>A58+1</f>
        <v>29</v>
      </c>
      <c r="B59" s="33" t="s">
        <v>60</v>
      </c>
      <c r="C59" s="58" t="s">
        <v>160</v>
      </c>
      <c r="D59" s="51" t="s">
        <v>75</v>
      </c>
      <c r="E59" s="44">
        <v>6</v>
      </c>
      <c r="F59" s="36"/>
      <c r="G59" s="36"/>
      <c r="H59" s="45">
        <f t="shared" si="10"/>
        <v>0</v>
      </c>
      <c r="I59" s="36"/>
      <c r="J59" s="36"/>
      <c r="K59" s="45">
        <f t="shared" si="11"/>
        <v>0</v>
      </c>
      <c r="L59" s="45">
        <f t="shared" si="12"/>
        <v>0</v>
      </c>
      <c r="M59" s="45">
        <f t="shared" si="13"/>
        <v>0</v>
      </c>
      <c r="N59" s="45">
        <f t="shared" si="14"/>
        <v>0</v>
      </c>
      <c r="O59" s="45">
        <f t="shared" si="15"/>
        <v>0</v>
      </c>
      <c r="P59" s="45">
        <f t="shared" si="16"/>
        <v>0</v>
      </c>
      <c r="Q59" s="37"/>
    </row>
    <row r="60" spans="1:17" ht="25.5">
      <c r="A60" s="46">
        <f>A59+1</f>
        <v>30</v>
      </c>
      <c r="B60" s="33" t="s">
        <v>60</v>
      </c>
      <c r="C60" s="58" t="s">
        <v>161</v>
      </c>
      <c r="D60" s="51" t="s">
        <v>75</v>
      </c>
      <c r="E60" s="44">
        <v>4</v>
      </c>
      <c r="F60" s="36"/>
      <c r="G60" s="36"/>
      <c r="H60" s="45">
        <f t="shared" si="10"/>
        <v>0</v>
      </c>
      <c r="I60" s="36"/>
      <c r="J60" s="36"/>
      <c r="K60" s="45">
        <f t="shared" si="11"/>
        <v>0</v>
      </c>
      <c r="L60" s="45">
        <f t="shared" si="12"/>
        <v>0</v>
      </c>
      <c r="M60" s="45">
        <f t="shared" si="13"/>
        <v>0</v>
      </c>
      <c r="N60" s="45">
        <f t="shared" si="14"/>
        <v>0</v>
      </c>
      <c r="O60" s="45">
        <f t="shared" si="15"/>
        <v>0</v>
      </c>
      <c r="P60" s="45">
        <f t="shared" si="16"/>
        <v>0</v>
      </c>
      <c r="Q60" s="37"/>
    </row>
    <row r="61" spans="1:17">
      <c r="A61" s="46"/>
      <c r="B61" s="33"/>
      <c r="C61" s="56" t="s">
        <v>162</v>
      </c>
      <c r="D61" s="51"/>
      <c r="E61" s="44"/>
      <c r="F61" s="36"/>
      <c r="G61" s="36"/>
      <c r="H61" s="45">
        <f t="shared" si="10"/>
        <v>0</v>
      </c>
      <c r="I61" s="36"/>
      <c r="J61" s="36"/>
      <c r="K61" s="45">
        <f t="shared" si="11"/>
        <v>0</v>
      </c>
      <c r="L61" s="45">
        <f t="shared" si="12"/>
        <v>0</v>
      </c>
      <c r="M61" s="45">
        <f t="shared" si="13"/>
        <v>0</v>
      </c>
      <c r="N61" s="45">
        <f t="shared" si="14"/>
        <v>0</v>
      </c>
      <c r="O61" s="45">
        <f t="shared" si="15"/>
        <v>0</v>
      </c>
      <c r="P61" s="45">
        <f t="shared" si="16"/>
        <v>0</v>
      </c>
      <c r="Q61" s="37"/>
    </row>
    <row r="62" spans="1:17" ht="38.25">
      <c r="A62" s="46">
        <f>A60+1</f>
        <v>31</v>
      </c>
      <c r="B62" s="33" t="s">
        <v>60</v>
      </c>
      <c r="C62" s="58" t="s">
        <v>163</v>
      </c>
      <c r="D62" s="51" t="s">
        <v>62</v>
      </c>
      <c r="E62" s="44">
        <v>3</v>
      </c>
      <c r="F62" s="36"/>
      <c r="G62" s="36"/>
      <c r="H62" s="45">
        <f t="shared" si="10"/>
        <v>0</v>
      </c>
      <c r="I62" s="36"/>
      <c r="J62" s="36"/>
      <c r="K62" s="45">
        <f t="shared" si="11"/>
        <v>0</v>
      </c>
      <c r="L62" s="45">
        <f t="shared" si="12"/>
        <v>0</v>
      </c>
      <c r="M62" s="45">
        <f t="shared" si="13"/>
        <v>0</v>
      </c>
      <c r="N62" s="45">
        <f t="shared" si="14"/>
        <v>0</v>
      </c>
      <c r="O62" s="45">
        <f t="shared" si="15"/>
        <v>0</v>
      </c>
      <c r="P62" s="45">
        <f t="shared" si="16"/>
        <v>0</v>
      </c>
      <c r="Q62" s="37"/>
    </row>
    <row r="63" spans="1:17">
      <c r="A63" s="46"/>
      <c r="B63" s="33"/>
      <c r="C63" s="56" t="s">
        <v>164</v>
      </c>
      <c r="D63" s="51"/>
      <c r="E63" s="44"/>
      <c r="F63" s="36"/>
      <c r="G63" s="36"/>
      <c r="H63" s="45">
        <f t="shared" si="10"/>
        <v>0</v>
      </c>
      <c r="I63" s="36"/>
      <c r="J63" s="36"/>
      <c r="K63" s="45">
        <f t="shared" si="11"/>
        <v>0</v>
      </c>
      <c r="L63" s="45">
        <f t="shared" si="12"/>
        <v>0</v>
      </c>
      <c r="M63" s="45">
        <f t="shared" si="13"/>
        <v>0</v>
      </c>
      <c r="N63" s="45">
        <f t="shared" si="14"/>
        <v>0</v>
      </c>
      <c r="O63" s="45">
        <f t="shared" si="15"/>
        <v>0</v>
      </c>
      <c r="P63" s="45">
        <f t="shared" si="16"/>
        <v>0</v>
      </c>
      <c r="Q63" s="37"/>
    </row>
    <row r="64" spans="1:17" ht="63.75">
      <c r="A64" s="46">
        <f>A62+1</f>
        <v>32</v>
      </c>
      <c r="B64" s="33" t="s">
        <v>60</v>
      </c>
      <c r="C64" s="58" t="s">
        <v>165</v>
      </c>
      <c r="D64" s="51" t="s">
        <v>166</v>
      </c>
      <c r="E64" s="44">
        <v>5</v>
      </c>
      <c r="F64" s="36"/>
      <c r="G64" s="36"/>
      <c r="H64" s="45">
        <f t="shared" si="10"/>
        <v>0</v>
      </c>
      <c r="I64" s="36"/>
      <c r="J64" s="36"/>
      <c r="K64" s="45">
        <f t="shared" si="11"/>
        <v>0</v>
      </c>
      <c r="L64" s="45">
        <f t="shared" si="12"/>
        <v>0</v>
      </c>
      <c r="M64" s="45">
        <f t="shared" si="13"/>
        <v>0</v>
      </c>
      <c r="N64" s="45">
        <f t="shared" si="14"/>
        <v>0</v>
      </c>
      <c r="O64" s="45">
        <f t="shared" si="15"/>
        <v>0</v>
      </c>
      <c r="P64" s="45">
        <f t="shared" si="16"/>
        <v>0</v>
      </c>
      <c r="Q64" s="37"/>
    </row>
    <row r="65" spans="1:17" ht="38.25">
      <c r="A65" s="46">
        <v>33</v>
      </c>
      <c r="B65" s="33" t="s">
        <v>60</v>
      </c>
      <c r="C65" s="58" t="s">
        <v>167</v>
      </c>
      <c r="D65" s="51" t="s">
        <v>166</v>
      </c>
      <c r="E65" s="44">
        <v>5</v>
      </c>
      <c r="F65" s="36"/>
      <c r="G65" s="36"/>
      <c r="H65" s="45">
        <f t="shared" si="10"/>
        <v>0</v>
      </c>
      <c r="I65" s="36"/>
      <c r="J65" s="36"/>
      <c r="K65" s="45">
        <f t="shared" si="11"/>
        <v>0</v>
      </c>
      <c r="L65" s="45">
        <f t="shared" si="12"/>
        <v>0</v>
      </c>
      <c r="M65" s="45">
        <f t="shared" si="13"/>
        <v>0</v>
      </c>
      <c r="N65" s="45">
        <f t="shared" si="14"/>
        <v>0</v>
      </c>
      <c r="O65" s="45">
        <f t="shared" si="15"/>
        <v>0</v>
      </c>
      <c r="P65" s="45">
        <f t="shared" si="16"/>
        <v>0</v>
      </c>
      <c r="Q65" s="37"/>
    </row>
    <row r="66" spans="1:17" ht="63.75">
      <c r="A66" s="46">
        <v>34</v>
      </c>
      <c r="B66" s="33" t="s">
        <v>60</v>
      </c>
      <c r="C66" s="58" t="s">
        <v>168</v>
      </c>
      <c r="D66" s="51" t="s">
        <v>166</v>
      </c>
      <c r="E66" s="44">
        <v>6</v>
      </c>
      <c r="F66" s="36"/>
      <c r="G66" s="36"/>
      <c r="H66" s="45">
        <f t="shared" si="10"/>
        <v>0</v>
      </c>
      <c r="I66" s="36"/>
      <c r="J66" s="36"/>
      <c r="K66" s="45">
        <f t="shared" si="11"/>
        <v>0</v>
      </c>
      <c r="L66" s="45">
        <f t="shared" si="12"/>
        <v>0</v>
      </c>
      <c r="M66" s="45">
        <f t="shared" si="13"/>
        <v>0</v>
      </c>
      <c r="N66" s="45">
        <f t="shared" si="14"/>
        <v>0</v>
      </c>
      <c r="O66" s="45">
        <f t="shared" si="15"/>
        <v>0</v>
      </c>
      <c r="P66" s="45">
        <f t="shared" si="16"/>
        <v>0</v>
      </c>
      <c r="Q66" s="37"/>
    </row>
    <row r="67" spans="1:17" ht="51">
      <c r="A67" s="46">
        <v>35</v>
      </c>
      <c r="B67" s="33" t="s">
        <v>60</v>
      </c>
      <c r="C67" s="58" t="s">
        <v>169</v>
      </c>
      <c r="D67" s="51" t="s">
        <v>166</v>
      </c>
      <c r="E67" s="44">
        <v>3</v>
      </c>
      <c r="F67" s="36"/>
      <c r="G67" s="36"/>
      <c r="H67" s="45">
        <f t="shared" si="10"/>
        <v>0</v>
      </c>
      <c r="I67" s="36"/>
      <c r="J67" s="36"/>
      <c r="K67" s="45">
        <f t="shared" si="11"/>
        <v>0</v>
      </c>
      <c r="L67" s="45">
        <f t="shared" si="12"/>
        <v>0</v>
      </c>
      <c r="M67" s="45">
        <f t="shared" si="13"/>
        <v>0</v>
      </c>
      <c r="N67" s="45">
        <f t="shared" si="14"/>
        <v>0</v>
      </c>
      <c r="O67" s="45">
        <f t="shared" si="15"/>
        <v>0</v>
      </c>
      <c r="P67" s="45">
        <f t="shared" si="16"/>
        <v>0</v>
      </c>
      <c r="Q67" s="37"/>
    </row>
    <row r="68" spans="1:17" ht="51">
      <c r="A68" s="46">
        <v>36</v>
      </c>
      <c r="B68" s="33" t="s">
        <v>60</v>
      </c>
      <c r="C68" s="58" t="s">
        <v>170</v>
      </c>
      <c r="D68" s="51" t="s">
        <v>166</v>
      </c>
      <c r="E68" s="44">
        <v>1</v>
      </c>
      <c r="F68" s="36"/>
      <c r="G68" s="36"/>
      <c r="H68" s="45">
        <f t="shared" si="10"/>
        <v>0</v>
      </c>
      <c r="I68" s="36"/>
      <c r="J68" s="36"/>
      <c r="K68" s="45">
        <f t="shared" si="11"/>
        <v>0</v>
      </c>
      <c r="L68" s="45">
        <f t="shared" si="12"/>
        <v>0</v>
      </c>
      <c r="M68" s="45">
        <f t="shared" si="13"/>
        <v>0</v>
      </c>
      <c r="N68" s="45">
        <f t="shared" si="14"/>
        <v>0</v>
      </c>
      <c r="O68" s="45">
        <f t="shared" si="15"/>
        <v>0</v>
      </c>
      <c r="P68" s="45">
        <f t="shared" si="16"/>
        <v>0</v>
      </c>
      <c r="Q68" s="37"/>
    </row>
    <row r="69" spans="1:17" ht="25.5">
      <c r="A69" s="46">
        <v>37</v>
      </c>
      <c r="B69" s="33" t="s">
        <v>60</v>
      </c>
      <c r="C69" s="58" t="s">
        <v>171</v>
      </c>
      <c r="D69" s="51" t="s">
        <v>166</v>
      </c>
      <c r="E69" s="44">
        <v>1</v>
      </c>
      <c r="F69" s="36"/>
      <c r="G69" s="36"/>
      <c r="H69" s="45">
        <f t="shared" si="10"/>
        <v>0</v>
      </c>
      <c r="I69" s="36"/>
      <c r="J69" s="36"/>
      <c r="K69" s="45">
        <f t="shared" si="11"/>
        <v>0</v>
      </c>
      <c r="L69" s="45">
        <f t="shared" si="12"/>
        <v>0</v>
      </c>
      <c r="M69" s="45">
        <f t="shared" si="13"/>
        <v>0</v>
      </c>
      <c r="N69" s="45">
        <f t="shared" si="14"/>
        <v>0</v>
      </c>
      <c r="O69" s="45">
        <f t="shared" si="15"/>
        <v>0</v>
      </c>
      <c r="P69" s="45">
        <f t="shared" si="16"/>
        <v>0</v>
      </c>
      <c r="Q69" s="37"/>
    </row>
    <row r="70" spans="1:17">
      <c r="A70" s="46"/>
      <c r="B70" s="33"/>
      <c r="C70" s="58" t="s">
        <v>172</v>
      </c>
      <c r="D70" s="51"/>
      <c r="E70" s="44"/>
      <c r="F70" s="36"/>
      <c r="G70" s="36"/>
      <c r="H70" s="45">
        <f t="shared" si="10"/>
        <v>0</v>
      </c>
      <c r="I70" s="36"/>
      <c r="J70" s="36"/>
      <c r="K70" s="45">
        <f t="shared" si="11"/>
        <v>0</v>
      </c>
      <c r="L70" s="45">
        <f t="shared" si="12"/>
        <v>0</v>
      </c>
      <c r="M70" s="45">
        <f t="shared" si="13"/>
        <v>0</v>
      </c>
      <c r="N70" s="45">
        <f t="shared" si="14"/>
        <v>0</v>
      </c>
      <c r="O70" s="45">
        <f t="shared" si="15"/>
        <v>0</v>
      </c>
      <c r="P70" s="45">
        <f t="shared" si="16"/>
        <v>0</v>
      </c>
      <c r="Q70" s="37"/>
    </row>
    <row r="71" spans="1:17">
      <c r="A71" s="46"/>
      <c r="B71" s="33"/>
      <c r="C71" s="58" t="s">
        <v>173</v>
      </c>
      <c r="D71" s="51"/>
      <c r="E71" s="44"/>
      <c r="F71" s="36"/>
      <c r="G71" s="36"/>
      <c r="H71" s="45">
        <f t="shared" si="10"/>
        <v>0</v>
      </c>
      <c r="I71" s="36"/>
      <c r="J71" s="36"/>
      <c r="K71" s="45">
        <f t="shared" si="11"/>
        <v>0</v>
      </c>
      <c r="L71" s="45">
        <f t="shared" si="12"/>
        <v>0</v>
      </c>
      <c r="M71" s="45">
        <f t="shared" si="13"/>
        <v>0</v>
      </c>
      <c r="N71" s="45">
        <f t="shared" si="14"/>
        <v>0</v>
      </c>
      <c r="O71" s="45">
        <f t="shared" si="15"/>
        <v>0</v>
      </c>
      <c r="P71" s="45">
        <f t="shared" si="16"/>
        <v>0</v>
      </c>
      <c r="Q71" s="37"/>
    </row>
    <row r="72" spans="1:17">
      <c r="A72" s="46"/>
      <c r="B72" s="33"/>
      <c r="C72" s="61" t="s">
        <v>174</v>
      </c>
      <c r="D72" s="51"/>
      <c r="E72" s="44"/>
      <c r="F72" s="36"/>
      <c r="G72" s="36"/>
      <c r="H72" s="45">
        <f t="shared" si="10"/>
        <v>0</v>
      </c>
      <c r="I72" s="36"/>
      <c r="J72" s="36"/>
      <c r="K72" s="45">
        <f t="shared" si="11"/>
        <v>0</v>
      </c>
      <c r="L72" s="45">
        <f t="shared" si="12"/>
        <v>0</v>
      </c>
      <c r="M72" s="45">
        <f t="shared" si="13"/>
        <v>0</v>
      </c>
      <c r="N72" s="45">
        <f t="shared" si="14"/>
        <v>0</v>
      </c>
      <c r="O72" s="45">
        <f t="shared" si="15"/>
        <v>0</v>
      </c>
      <c r="P72" s="45">
        <f t="shared" si="16"/>
        <v>0</v>
      </c>
      <c r="Q72" s="37"/>
    </row>
    <row r="73" spans="1:17" ht="25.5">
      <c r="A73" s="46">
        <v>38</v>
      </c>
      <c r="B73" s="33" t="s">
        <v>60</v>
      </c>
      <c r="C73" s="58" t="s">
        <v>175</v>
      </c>
      <c r="D73" s="51" t="s">
        <v>78</v>
      </c>
      <c r="E73" s="44">
        <v>379</v>
      </c>
      <c r="F73" s="36"/>
      <c r="G73" s="36"/>
      <c r="H73" s="45">
        <f t="shared" si="10"/>
        <v>0</v>
      </c>
      <c r="I73" s="36"/>
      <c r="J73" s="36"/>
      <c r="K73" s="45">
        <f t="shared" si="11"/>
        <v>0</v>
      </c>
      <c r="L73" s="45">
        <f t="shared" si="12"/>
        <v>0</v>
      </c>
      <c r="M73" s="45">
        <f t="shared" si="13"/>
        <v>0</v>
      </c>
      <c r="N73" s="45">
        <f t="shared" si="14"/>
        <v>0</v>
      </c>
      <c r="O73" s="45">
        <f t="shared" si="15"/>
        <v>0</v>
      </c>
      <c r="P73" s="45">
        <f t="shared" si="16"/>
        <v>0</v>
      </c>
      <c r="Q73" s="37"/>
    </row>
    <row r="74" spans="1:17" ht="25.5">
      <c r="A74" s="46">
        <f>A73+1</f>
        <v>39</v>
      </c>
      <c r="B74" s="33" t="s">
        <v>60</v>
      </c>
      <c r="C74" s="58" t="s">
        <v>176</v>
      </c>
      <c r="D74" s="51" t="s">
        <v>78</v>
      </c>
      <c r="E74" s="48">
        <v>379</v>
      </c>
      <c r="F74" s="36"/>
      <c r="G74" s="36"/>
      <c r="H74" s="45">
        <f t="shared" si="10"/>
        <v>0</v>
      </c>
      <c r="I74" s="36"/>
      <c r="J74" s="36"/>
      <c r="K74" s="45">
        <f t="shared" si="11"/>
        <v>0</v>
      </c>
      <c r="L74" s="45">
        <f t="shared" si="12"/>
        <v>0</v>
      </c>
      <c r="M74" s="45">
        <f t="shared" si="13"/>
        <v>0</v>
      </c>
      <c r="N74" s="45">
        <f t="shared" si="14"/>
        <v>0</v>
      </c>
      <c r="O74" s="45">
        <f t="shared" si="15"/>
        <v>0</v>
      </c>
      <c r="P74" s="45">
        <f t="shared" si="16"/>
        <v>0</v>
      </c>
      <c r="Q74" s="37"/>
    </row>
    <row r="75" spans="1:17" ht="25.5">
      <c r="A75" s="46">
        <f>A74+1</f>
        <v>40</v>
      </c>
      <c r="B75" s="33" t="s">
        <v>60</v>
      </c>
      <c r="C75" s="58" t="s">
        <v>177</v>
      </c>
      <c r="D75" s="51" t="s">
        <v>78</v>
      </c>
      <c r="E75" s="48">
        <v>5.5</v>
      </c>
      <c r="F75" s="36"/>
      <c r="G75" s="36"/>
      <c r="H75" s="45">
        <f t="shared" si="10"/>
        <v>0</v>
      </c>
      <c r="I75" s="36"/>
      <c r="J75" s="36"/>
      <c r="K75" s="45">
        <f t="shared" si="11"/>
        <v>0</v>
      </c>
      <c r="L75" s="45">
        <f t="shared" si="12"/>
        <v>0</v>
      </c>
      <c r="M75" s="45">
        <f t="shared" si="13"/>
        <v>0</v>
      </c>
      <c r="N75" s="45">
        <f t="shared" si="14"/>
        <v>0</v>
      </c>
      <c r="O75" s="45">
        <f t="shared" si="15"/>
        <v>0</v>
      </c>
      <c r="P75" s="45">
        <f t="shared" si="16"/>
        <v>0</v>
      </c>
      <c r="Q75" s="37"/>
    </row>
    <row r="76" spans="1:17" ht="25.5">
      <c r="A76" s="46">
        <f>A75+1</f>
        <v>41</v>
      </c>
      <c r="B76" s="33" t="s">
        <v>60</v>
      </c>
      <c r="C76" s="39" t="s">
        <v>178</v>
      </c>
      <c r="D76" s="62" t="s">
        <v>62</v>
      </c>
      <c r="E76" s="48">
        <v>1</v>
      </c>
      <c r="F76" s="36"/>
      <c r="G76" s="36"/>
      <c r="H76" s="45">
        <f t="shared" si="10"/>
        <v>0</v>
      </c>
      <c r="I76" s="36"/>
      <c r="J76" s="36"/>
      <c r="K76" s="45">
        <f t="shared" si="11"/>
        <v>0</v>
      </c>
      <c r="L76" s="45">
        <f t="shared" si="12"/>
        <v>0</v>
      </c>
      <c r="M76" s="45">
        <f t="shared" si="13"/>
        <v>0</v>
      </c>
      <c r="N76" s="45">
        <f t="shared" si="14"/>
        <v>0</v>
      </c>
      <c r="O76" s="45">
        <f t="shared" si="15"/>
        <v>0</v>
      </c>
      <c r="P76" s="45">
        <f t="shared" si="16"/>
        <v>0</v>
      </c>
      <c r="Q76" s="37"/>
    </row>
    <row r="77" spans="1:17" ht="25.5">
      <c r="A77" s="46">
        <f>A76+1</f>
        <v>42</v>
      </c>
      <c r="B77" s="33" t="s">
        <v>60</v>
      </c>
      <c r="C77" s="58" t="s">
        <v>179</v>
      </c>
      <c r="D77" s="51" t="s">
        <v>62</v>
      </c>
      <c r="E77" s="48">
        <v>1</v>
      </c>
      <c r="F77" s="36"/>
      <c r="G77" s="36"/>
      <c r="H77" s="45">
        <f t="shared" si="10"/>
        <v>0</v>
      </c>
      <c r="I77" s="36"/>
      <c r="J77" s="36"/>
      <c r="K77" s="45">
        <f t="shared" si="11"/>
        <v>0</v>
      </c>
      <c r="L77" s="45">
        <f t="shared" si="12"/>
        <v>0</v>
      </c>
      <c r="M77" s="45">
        <f t="shared" si="13"/>
        <v>0</v>
      </c>
      <c r="N77" s="45">
        <f t="shared" si="14"/>
        <v>0</v>
      </c>
      <c r="O77" s="45">
        <f t="shared" si="15"/>
        <v>0</v>
      </c>
      <c r="P77" s="45">
        <f t="shared" si="16"/>
        <v>0</v>
      </c>
      <c r="Q77" s="37"/>
    </row>
    <row r="78" spans="1:17">
      <c r="A78" s="46"/>
      <c r="B78" s="33" t="str">
        <f>IF(D78="","","l.c")</f>
        <v/>
      </c>
      <c r="C78" s="58"/>
      <c r="D78" s="51"/>
      <c r="E78" s="48"/>
      <c r="F78" s="36"/>
      <c r="G78" s="36"/>
      <c r="H78" s="45">
        <f t="shared" si="10"/>
        <v>0</v>
      </c>
      <c r="I78" s="36"/>
      <c r="J78" s="36"/>
      <c r="K78" s="45">
        <f t="shared" si="11"/>
        <v>0</v>
      </c>
      <c r="L78" s="45">
        <f t="shared" si="12"/>
        <v>0</v>
      </c>
      <c r="M78" s="45">
        <f t="shared" si="13"/>
        <v>0</v>
      </c>
      <c r="N78" s="45">
        <f t="shared" si="14"/>
        <v>0</v>
      </c>
      <c r="O78" s="45">
        <f t="shared" si="15"/>
        <v>0</v>
      </c>
      <c r="P78" s="45">
        <f t="shared" si="16"/>
        <v>0</v>
      </c>
      <c r="Q78" s="37"/>
    </row>
    <row r="79" spans="1:17">
      <c r="A79" s="35"/>
      <c r="B79" s="33"/>
      <c r="C79" s="34" t="s">
        <v>180</v>
      </c>
      <c r="D79" s="35"/>
      <c r="E79" s="48"/>
      <c r="F79" s="36"/>
      <c r="G79" s="36"/>
      <c r="H79" s="45">
        <f t="shared" si="10"/>
        <v>0</v>
      </c>
      <c r="I79" s="36"/>
      <c r="J79" s="36"/>
      <c r="K79" s="45">
        <f t="shared" si="11"/>
        <v>0</v>
      </c>
      <c r="L79" s="45">
        <f t="shared" si="12"/>
        <v>0</v>
      </c>
      <c r="M79" s="45">
        <f t="shared" si="13"/>
        <v>0</v>
      </c>
      <c r="N79" s="45">
        <f t="shared" si="14"/>
        <v>0</v>
      </c>
      <c r="O79" s="45">
        <f t="shared" si="15"/>
        <v>0</v>
      </c>
      <c r="P79" s="45">
        <f t="shared" si="16"/>
        <v>0</v>
      </c>
      <c r="Q79" s="37"/>
    </row>
    <row r="80" spans="1:17">
      <c r="A80" s="63"/>
      <c r="B80" s="33"/>
      <c r="C80" s="38" t="s">
        <v>124</v>
      </c>
      <c r="D80" s="46"/>
      <c r="E80" s="48"/>
      <c r="F80" s="36"/>
      <c r="G80" s="36"/>
      <c r="H80" s="45">
        <f t="shared" si="10"/>
        <v>0</v>
      </c>
      <c r="I80" s="36"/>
      <c r="J80" s="36"/>
      <c r="K80" s="45">
        <f t="shared" si="11"/>
        <v>0</v>
      </c>
      <c r="L80" s="45">
        <f t="shared" si="12"/>
        <v>0</v>
      </c>
      <c r="M80" s="45">
        <f t="shared" si="13"/>
        <v>0</v>
      </c>
      <c r="N80" s="45">
        <f t="shared" si="14"/>
        <v>0</v>
      </c>
      <c r="O80" s="45">
        <f t="shared" si="15"/>
        <v>0</v>
      </c>
      <c r="P80" s="45">
        <f t="shared" si="16"/>
        <v>0</v>
      </c>
      <c r="Q80" s="37"/>
    </row>
    <row r="81" spans="1:17" ht="25.5">
      <c r="A81" s="41">
        <v>1</v>
      </c>
      <c r="B81" s="33" t="s">
        <v>60</v>
      </c>
      <c r="C81" s="42" t="s">
        <v>125</v>
      </c>
      <c r="D81" s="43" t="s">
        <v>126</v>
      </c>
      <c r="E81" s="48">
        <v>17</v>
      </c>
      <c r="F81" s="36"/>
      <c r="G81" s="36"/>
      <c r="H81" s="45">
        <f t="shared" si="10"/>
        <v>0</v>
      </c>
      <c r="I81" s="36"/>
      <c r="J81" s="36"/>
      <c r="K81" s="45">
        <f t="shared" si="11"/>
        <v>0</v>
      </c>
      <c r="L81" s="45">
        <f t="shared" si="12"/>
        <v>0</v>
      </c>
      <c r="M81" s="45">
        <f t="shared" si="13"/>
        <v>0</v>
      </c>
      <c r="N81" s="45">
        <f t="shared" si="14"/>
        <v>0</v>
      </c>
      <c r="O81" s="45">
        <f t="shared" si="15"/>
        <v>0</v>
      </c>
      <c r="P81" s="45">
        <f t="shared" si="16"/>
        <v>0</v>
      </c>
      <c r="Q81" s="37"/>
    </row>
    <row r="82" spans="1:17" ht="38.25">
      <c r="A82" s="41">
        <f>A81+1</f>
        <v>2</v>
      </c>
      <c r="B82" s="33" t="s">
        <v>60</v>
      </c>
      <c r="C82" s="42" t="s">
        <v>127</v>
      </c>
      <c r="D82" s="43" t="s">
        <v>126</v>
      </c>
      <c r="E82" s="48">
        <v>17</v>
      </c>
      <c r="F82" s="36"/>
      <c r="G82" s="36"/>
      <c r="H82" s="45">
        <f t="shared" si="10"/>
        <v>0</v>
      </c>
      <c r="I82" s="36"/>
      <c r="J82" s="36"/>
      <c r="K82" s="45">
        <f t="shared" si="11"/>
        <v>0</v>
      </c>
      <c r="L82" s="45">
        <f t="shared" si="12"/>
        <v>0</v>
      </c>
      <c r="M82" s="45">
        <f t="shared" si="13"/>
        <v>0</v>
      </c>
      <c r="N82" s="45">
        <f t="shared" si="14"/>
        <v>0</v>
      </c>
      <c r="O82" s="45">
        <f t="shared" si="15"/>
        <v>0</v>
      </c>
      <c r="P82" s="45">
        <f t="shared" si="16"/>
        <v>0</v>
      </c>
      <c r="Q82" s="37"/>
    </row>
    <row r="83" spans="1:17">
      <c r="A83" s="46"/>
      <c r="B83" s="33"/>
      <c r="C83" s="38" t="s">
        <v>128</v>
      </c>
      <c r="D83" s="47"/>
      <c r="E83" s="48"/>
      <c r="F83" s="36"/>
      <c r="G83" s="36"/>
      <c r="H83" s="45">
        <f t="shared" si="10"/>
        <v>0</v>
      </c>
      <c r="I83" s="36"/>
      <c r="J83" s="36"/>
      <c r="K83" s="45">
        <f t="shared" si="11"/>
        <v>0</v>
      </c>
      <c r="L83" s="45">
        <f t="shared" si="12"/>
        <v>0</v>
      </c>
      <c r="M83" s="45">
        <f t="shared" si="13"/>
        <v>0</v>
      </c>
      <c r="N83" s="45">
        <f t="shared" si="14"/>
        <v>0</v>
      </c>
      <c r="O83" s="45">
        <f t="shared" si="15"/>
        <v>0</v>
      </c>
      <c r="P83" s="45">
        <f t="shared" si="16"/>
        <v>0</v>
      </c>
      <c r="Q83" s="37"/>
    </row>
    <row r="84" spans="1:17">
      <c r="A84" s="46"/>
      <c r="B84" s="33"/>
      <c r="C84" s="38" t="s">
        <v>129</v>
      </c>
      <c r="D84" s="46"/>
      <c r="E84" s="48"/>
      <c r="F84" s="36"/>
      <c r="G84" s="36"/>
      <c r="H84" s="45">
        <f t="shared" ref="H84:H115" si="17">ROUND(F84*G84,2)</f>
        <v>0</v>
      </c>
      <c r="I84" s="36"/>
      <c r="J84" s="36"/>
      <c r="K84" s="45">
        <f t="shared" ref="K84:K115" si="18">SUM(H84:J84)</f>
        <v>0</v>
      </c>
      <c r="L84" s="45">
        <f t="shared" ref="L84:L115" si="19">ROUND(E84*F84,2)</f>
        <v>0</v>
      </c>
      <c r="M84" s="45">
        <f t="shared" ref="M84:M115" si="20">ROUND(H84*E84,2)</f>
        <v>0</v>
      </c>
      <c r="N84" s="45">
        <f t="shared" ref="N84:N115" si="21">ROUND(E84*I84,2)</f>
        <v>0</v>
      </c>
      <c r="O84" s="45">
        <f t="shared" ref="O84:O115" si="22">ROUND(E84*J84,2)</f>
        <v>0</v>
      </c>
      <c r="P84" s="45">
        <f t="shared" ref="P84:P115" si="23">SUM(M84:O84)</f>
        <v>0</v>
      </c>
      <c r="Q84" s="37"/>
    </row>
    <row r="85" spans="1:17" ht="90.75" customHeight="1">
      <c r="A85" s="41">
        <f>A82+1</f>
        <v>3</v>
      </c>
      <c r="B85" s="33" t="s">
        <v>60</v>
      </c>
      <c r="C85" s="50" t="s">
        <v>130</v>
      </c>
      <c r="D85" s="51" t="s">
        <v>78</v>
      </c>
      <c r="E85" s="48">
        <v>88</v>
      </c>
      <c r="F85" s="36"/>
      <c r="G85" s="36"/>
      <c r="H85" s="45">
        <f t="shared" si="17"/>
        <v>0</v>
      </c>
      <c r="I85" s="36"/>
      <c r="J85" s="36"/>
      <c r="K85" s="45">
        <f t="shared" si="18"/>
        <v>0</v>
      </c>
      <c r="L85" s="45">
        <f t="shared" si="19"/>
        <v>0</v>
      </c>
      <c r="M85" s="45">
        <f t="shared" si="20"/>
        <v>0</v>
      </c>
      <c r="N85" s="45">
        <f t="shared" si="21"/>
        <v>0</v>
      </c>
      <c r="O85" s="45">
        <f t="shared" si="22"/>
        <v>0</v>
      </c>
      <c r="P85" s="45">
        <f t="shared" si="23"/>
        <v>0</v>
      </c>
      <c r="Q85" s="37"/>
    </row>
    <row r="86" spans="1:17" ht="87.75" customHeight="1">
      <c r="A86" s="46">
        <f>A85+1</f>
        <v>4</v>
      </c>
      <c r="B86" s="33" t="s">
        <v>60</v>
      </c>
      <c r="C86" s="50" t="s">
        <v>131</v>
      </c>
      <c r="D86" s="51" t="s">
        <v>78</v>
      </c>
      <c r="E86" s="48">
        <v>10</v>
      </c>
      <c r="F86" s="36"/>
      <c r="G86" s="36"/>
      <c r="H86" s="45">
        <f t="shared" si="17"/>
        <v>0</v>
      </c>
      <c r="I86" s="36"/>
      <c r="J86" s="36"/>
      <c r="K86" s="45">
        <f t="shared" si="18"/>
        <v>0</v>
      </c>
      <c r="L86" s="45">
        <f t="shared" si="19"/>
        <v>0</v>
      </c>
      <c r="M86" s="45">
        <f t="shared" si="20"/>
        <v>0</v>
      </c>
      <c r="N86" s="45">
        <f t="shared" si="21"/>
        <v>0</v>
      </c>
      <c r="O86" s="45">
        <f t="shared" si="22"/>
        <v>0</v>
      </c>
      <c r="P86" s="45">
        <f t="shared" si="23"/>
        <v>0</v>
      </c>
      <c r="Q86" s="37"/>
    </row>
    <row r="87" spans="1:17" ht="89.25">
      <c r="A87" s="46">
        <f>A86+1</f>
        <v>5</v>
      </c>
      <c r="B87" s="33" t="s">
        <v>60</v>
      </c>
      <c r="C87" s="50" t="s">
        <v>132</v>
      </c>
      <c r="D87" s="51" t="s">
        <v>78</v>
      </c>
      <c r="E87" s="48">
        <v>8</v>
      </c>
      <c r="F87" s="36"/>
      <c r="G87" s="36"/>
      <c r="H87" s="45">
        <f t="shared" si="17"/>
        <v>0</v>
      </c>
      <c r="I87" s="36"/>
      <c r="J87" s="36"/>
      <c r="K87" s="45">
        <f t="shared" si="18"/>
        <v>0</v>
      </c>
      <c r="L87" s="45">
        <f t="shared" si="19"/>
        <v>0</v>
      </c>
      <c r="M87" s="45">
        <f t="shared" si="20"/>
        <v>0</v>
      </c>
      <c r="N87" s="45">
        <f t="shared" si="21"/>
        <v>0</v>
      </c>
      <c r="O87" s="45">
        <f t="shared" si="22"/>
        <v>0</v>
      </c>
      <c r="P87" s="45">
        <f t="shared" si="23"/>
        <v>0</v>
      </c>
      <c r="Q87" s="37"/>
    </row>
    <row r="88" spans="1:17" ht="89.25">
      <c r="A88" s="46">
        <f>A87+1</f>
        <v>6</v>
      </c>
      <c r="B88" s="33" t="s">
        <v>60</v>
      </c>
      <c r="C88" s="50" t="s">
        <v>133</v>
      </c>
      <c r="D88" s="51" t="s">
        <v>78</v>
      </c>
      <c r="E88" s="48">
        <v>71</v>
      </c>
      <c r="F88" s="36"/>
      <c r="G88" s="36"/>
      <c r="H88" s="45">
        <f t="shared" si="17"/>
        <v>0</v>
      </c>
      <c r="I88" s="36"/>
      <c r="J88" s="36"/>
      <c r="K88" s="45">
        <f t="shared" si="18"/>
        <v>0</v>
      </c>
      <c r="L88" s="45">
        <f t="shared" si="19"/>
        <v>0</v>
      </c>
      <c r="M88" s="45">
        <f t="shared" si="20"/>
        <v>0</v>
      </c>
      <c r="N88" s="45">
        <f t="shared" si="21"/>
        <v>0</v>
      </c>
      <c r="O88" s="45">
        <f t="shared" si="22"/>
        <v>0</v>
      </c>
      <c r="P88" s="45">
        <f t="shared" si="23"/>
        <v>0</v>
      </c>
      <c r="Q88" s="37"/>
    </row>
    <row r="89" spans="1:17" ht="38.25">
      <c r="A89" s="46">
        <f>A88+1</f>
        <v>7</v>
      </c>
      <c r="B89" s="33" t="s">
        <v>60</v>
      </c>
      <c r="C89" s="52" t="s">
        <v>139</v>
      </c>
      <c r="D89" s="54" t="s">
        <v>140</v>
      </c>
      <c r="E89" s="48">
        <v>88</v>
      </c>
      <c r="F89" s="36"/>
      <c r="G89" s="36"/>
      <c r="H89" s="45">
        <f t="shared" si="17"/>
        <v>0</v>
      </c>
      <c r="I89" s="36"/>
      <c r="J89" s="36"/>
      <c r="K89" s="45">
        <f t="shared" si="18"/>
        <v>0</v>
      </c>
      <c r="L89" s="45">
        <f t="shared" si="19"/>
        <v>0</v>
      </c>
      <c r="M89" s="45">
        <f t="shared" si="20"/>
        <v>0</v>
      </c>
      <c r="N89" s="45">
        <f t="shared" si="21"/>
        <v>0</v>
      </c>
      <c r="O89" s="45">
        <f t="shared" si="22"/>
        <v>0</v>
      </c>
      <c r="P89" s="45">
        <f t="shared" si="23"/>
        <v>0</v>
      </c>
      <c r="Q89" s="37"/>
    </row>
    <row r="90" spans="1:17">
      <c r="A90" s="46"/>
      <c r="B90" s="33"/>
      <c r="C90" s="55" t="s">
        <v>141</v>
      </c>
      <c r="D90" s="54"/>
      <c r="E90" s="48"/>
      <c r="F90" s="36"/>
      <c r="G90" s="36"/>
      <c r="H90" s="45">
        <f t="shared" si="17"/>
        <v>0</v>
      </c>
      <c r="I90" s="36"/>
      <c r="J90" s="36"/>
      <c r="K90" s="45">
        <f t="shared" si="18"/>
        <v>0</v>
      </c>
      <c r="L90" s="45">
        <f t="shared" si="19"/>
        <v>0</v>
      </c>
      <c r="M90" s="45">
        <f t="shared" si="20"/>
        <v>0</v>
      </c>
      <c r="N90" s="45">
        <f t="shared" si="21"/>
        <v>0</v>
      </c>
      <c r="O90" s="45">
        <f t="shared" si="22"/>
        <v>0</v>
      </c>
      <c r="P90" s="45">
        <f t="shared" si="23"/>
        <v>0</v>
      </c>
      <c r="Q90" s="37"/>
    </row>
    <row r="91" spans="1:17" ht="51">
      <c r="A91" s="46"/>
      <c r="B91" s="33" t="str">
        <f t="shared" ref="B91:B99" si="24">IF(D91="","","l.c")</f>
        <v/>
      </c>
      <c r="C91" s="56" t="s">
        <v>142</v>
      </c>
      <c r="D91" s="51"/>
      <c r="E91" s="48"/>
      <c r="F91" s="36"/>
      <c r="G91" s="36"/>
      <c r="H91" s="45">
        <f t="shared" si="17"/>
        <v>0</v>
      </c>
      <c r="I91" s="36"/>
      <c r="J91" s="36"/>
      <c r="K91" s="45">
        <f t="shared" si="18"/>
        <v>0</v>
      </c>
      <c r="L91" s="45">
        <f t="shared" si="19"/>
        <v>0</v>
      </c>
      <c r="M91" s="45">
        <f t="shared" si="20"/>
        <v>0</v>
      </c>
      <c r="N91" s="45">
        <f t="shared" si="21"/>
        <v>0</v>
      </c>
      <c r="O91" s="45">
        <f t="shared" si="22"/>
        <v>0</v>
      </c>
      <c r="P91" s="45">
        <f t="shared" si="23"/>
        <v>0</v>
      </c>
      <c r="Q91" s="37"/>
    </row>
    <row r="92" spans="1:17" ht="25.5">
      <c r="A92" s="46">
        <f>A89+1</f>
        <v>8</v>
      </c>
      <c r="B92" s="33" t="s">
        <v>60</v>
      </c>
      <c r="C92" s="58" t="s">
        <v>143</v>
      </c>
      <c r="D92" s="51" t="s">
        <v>62</v>
      </c>
      <c r="E92" s="48">
        <v>1</v>
      </c>
      <c r="F92" s="36"/>
      <c r="G92" s="36"/>
      <c r="H92" s="45">
        <f t="shared" si="17"/>
        <v>0</v>
      </c>
      <c r="I92" s="36"/>
      <c r="J92" s="36"/>
      <c r="K92" s="45">
        <f t="shared" si="18"/>
        <v>0</v>
      </c>
      <c r="L92" s="45">
        <f t="shared" si="19"/>
        <v>0</v>
      </c>
      <c r="M92" s="45">
        <f t="shared" si="20"/>
        <v>0</v>
      </c>
      <c r="N92" s="45">
        <f t="shared" si="21"/>
        <v>0</v>
      </c>
      <c r="O92" s="45">
        <f t="shared" si="22"/>
        <v>0</v>
      </c>
      <c r="P92" s="45">
        <f t="shared" si="23"/>
        <v>0</v>
      </c>
      <c r="Q92" s="37"/>
    </row>
    <row r="93" spans="1:17" ht="25.5">
      <c r="A93" s="46">
        <f>A92+1</f>
        <v>9</v>
      </c>
      <c r="B93" s="33" t="s">
        <v>60</v>
      </c>
      <c r="C93" s="58" t="s">
        <v>144</v>
      </c>
      <c r="D93" s="51" t="s">
        <v>62</v>
      </c>
      <c r="E93" s="48">
        <v>3</v>
      </c>
      <c r="F93" s="36"/>
      <c r="G93" s="36"/>
      <c r="H93" s="45">
        <f t="shared" si="17"/>
        <v>0</v>
      </c>
      <c r="I93" s="36"/>
      <c r="J93" s="36"/>
      <c r="K93" s="45">
        <f t="shared" si="18"/>
        <v>0</v>
      </c>
      <c r="L93" s="45">
        <f t="shared" si="19"/>
        <v>0</v>
      </c>
      <c r="M93" s="45">
        <f t="shared" si="20"/>
        <v>0</v>
      </c>
      <c r="N93" s="45">
        <f t="shared" si="21"/>
        <v>0</v>
      </c>
      <c r="O93" s="45">
        <f t="shared" si="22"/>
        <v>0</v>
      </c>
      <c r="P93" s="45">
        <f t="shared" si="23"/>
        <v>0</v>
      </c>
      <c r="Q93" s="37"/>
    </row>
    <row r="94" spans="1:17" ht="114.75">
      <c r="A94" s="46"/>
      <c r="B94" s="33" t="str">
        <f t="shared" si="24"/>
        <v/>
      </c>
      <c r="C94" s="56" t="s">
        <v>145</v>
      </c>
      <c r="D94" s="46"/>
      <c r="E94" s="48"/>
      <c r="F94" s="36"/>
      <c r="G94" s="36"/>
      <c r="H94" s="45">
        <f t="shared" si="17"/>
        <v>0</v>
      </c>
      <c r="I94" s="36"/>
      <c r="J94" s="36"/>
      <c r="K94" s="45">
        <f t="shared" si="18"/>
        <v>0</v>
      </c>
      <c r="L94" s="45">
        <f t="shared" si="19"/>
        <v>0</v>
      </c>
      <c r="M94" s="45">
        <f t="shared" si="20"/>
        <v>0</v>
      </c>
      <c r="N94" s="45">
        <f t="shared" si="21"/>
        <v>0</v>
      </c>
      <c r="O94" s="45">
        <f t="shared" si="22"/>
        <v>0</v>
      </c>
      <c r="P94" s="45">
        <f t="shared" si="23"/>
        <v>0</v>
      </c>
      <c r="Q94" s="37"/>
    </row>
    <row r="95" spans="1:17" ht="25.5">
      <c r="A95" s="46">
        <f>A93+1</f>
        <v>10</v>
      </c>
      <c r="B95" s="33" t="s">
        <v>60</v>
      </c>
      <c r="C95" s="58" t="s">
        <v>144</v>
      </c>
      <c r="D95" s="51" t="s">
        <v>62</v>
      </c>
      <c r="E95" s="48">
        <v>2</v>
      </c>
      <c r="F95" s="36"/>
      <c r="G95" s="36"/>
      <c r="H95" s="45">
        <f t="shared" si="17"/>
        <v>0</v>
      </c>
      <c r="I95" s="36"/>
      <c r="J95" s="36"/>
      <c r="K95" s="45">
        <f t="shared" si="18"/>
        <v>0</v>
      </c>
      <c r="L95" s="45">
        <f t="shared" si="19"/>
        <v>0</v>
      </c>
      <c r="M95" s="45">
        <f t="shared" si="20"/>
        <v>0</v>
      </c>
      <c r="N95" s="45">
        <f t="shared" si="21"/>
        <v>0</v>
      </c>
      <c r="O95" s="45">
        <f t="shared" si="22"/>
        <v>0</v>
      </c>
      <c r="P95" s="45">
        <f t="shared" si="23"/>
        <v>0</v>
      </c>
      <c r="Q95" s="37"/>
    </row>
    <row r="96" spans="1:17" ht="140.25">
      <c r="A96" s="46"/>
      <c r="B96" s="33" t="str">
        <f t="shared" ref="B96" si="25">IF(D96="","","l.c")</f>
        <v/>
      </c>
      <c r="C96" s="56" t="s">
        <v>181</v>
      </c>
      <c r="D96" s="46"/>
      <c r="E96" s="48"/>
      <c r="F96" s="36"/>
      <c r="G96" s="36"/>
      <c r="H96" s="45">
        <f t="shared" si="17"/>
        <v>0</v>
      </c>
      <c r="I96" s="36"/>
      <c r="J96" s="36"/>
      <c r="K96" s="45">
        <f t="shared" si="18"/>
        <v>0</v>
      </c>
      <c r="L96" s="45">
        <f t="shared" si="19"/>
        <v>0</v>
      </c>
      <c r="M96" s="45">
        <f t="shared" si="20"/>
        <v>0</v>
      </c>
      <c r="N96" s="45">
        <f t="shared" si="21"/>
        <v>0</v>
      </c>
      <c r="O96" s="45">
        <f t="shared" si="22"/>
        <v>0</v>
      </c>
      <c r="P96" s="45">
        <f t="shared" si="23"/>
        <v>0</v>
      </c>
      <c r="Q96" s="37"/>
    </row>
    <row r="97" spans="1:17" ht="25.5">
      <c r="A97" s="46">
        <f>A95+1</f>
        <v>11</v>
      </c>
      <c r="B97" s="33" t="s">
        <v>60</v>
      </c>
      <c r="C97" s="58" t="s">
        <v>144</v>
      </c>
      <c r="D97" s="51" t="s">
        <v>62</v>
      </c>
      <c r="E97" s="48">
        <v>1</v>
      </c>
      <c r="F97" s="36"/>
      <c r="G97" s="36"/>
      <c r="H97" s="45">
        <f t="shared" si="17"/>
        <v>0</v>
      </c>
      <c r="I97" s="36"/>
      <c r="J97" s="36"/>
      <c r="K97" s="45">
        <f t="shared" si="18"/>
        <v>0</v>
      </c>
      <c r="L97" s="45">
        <f t="shared" si="19"/>
        <v>0</v>
      </c>
      <c r="M97" s="45">
        <f t="shared" si="20"/>
        <v>0</v>
      </c>
      <c r="N97" s="45">
        <f t="shared" si="21"/>
        <v>0</v>
      </c>
      <c r="O97" s="45">
        <f t="shared" si="22"/>
        <v>0</v>
      </c>
      <c r="P97" s="45">
        <f t="shared" si="23"/>
        <v>0</v>
      </c>
      <c r="Q97" s="37"/>
    </row>
    <row r="98" spans="1:17" ht="165.75">
      <c r="A98" s="46">
        <v>12</v>
      </c>
      <c r="B98" s="33" t="s">
        <v>60</v>
      </c>
      <c r="C98" s="58" t="s">
        <v>182</v>
      </c>
      <c r="D98" s="51" t="s">
        <v>62</v>
      </c>
      <c r="E98" s="48">
        <v>1</v>
      </c>
      <c r="F98" s="36"/>
      <c r="G98" s="36"/>
      <c r="H98" s="45">
        <f t="shared" si="17"/>
        <v>0</v>
      </c>
      <c r="I98" s="36"/>
      <c r="J98" s="36"/>
      <c r="K98" s="45">
        <f t="shared" si="18"/>
        <v>0</v>
      </c>
      <c r="L98" s="45">
        <f t="shared" si="19"/>
        <v>0</v>
      </c>
      <c r="M98" s="45">
        <f t="shared" si="20"/>
        <v>0</v>
      </c>
      <c r="N98" s="45">
        <f t="shared" si="21"/>
        <v>0</v>
      </c>
      <c r="O98" s="45">
        <f t="shared" si="22"/>
        <v>0</v>
      </c>
      <c r="P98" s="45">
        <f t="shared" si="23"/>
        <v>0</v>
      </c>
      <c r="Q98" s="37"/>
    </row>
    <row r="99" spans="1:17" ht="89.25">
      <c r="A99" s="46"/>
      <c r="B99" s="33" t="str">
        <f t="shared" si="24"/>
        <v/>
      </c>
      <c r="C99" s="56" t="s">
        <v>150</v>
      </c>
      <c r="D99" s="51"/>
      <c r="E99" s="48"/>
      <c r="F99" s="36"/>
      <c r="G99" s="36"/>
      <c r="H99" s="45">
        <f t="shared" si="17"/>
        <v>0</v>
      </c>
      <c r="I99" s="36"/>
      <c r="J99" s="36"/>
      <c r="K99" s="45">
        <f t="shared" si="18"/>
        <v>0</v>
      </c>
      <c r="L99" s="45">
        <f t="shared" si="19"/>
        <v>0</v>
      </c>
      <c r="M99" s="45">
        <f t="shared" si="20"/>
        <v>0</v>
      </c>
      <c r="N99" s="45">
        <f t="shared" si="21"/>
        <v>0</v>
      </c>
      <c r="O99" s="45">
        <f t="shared" si="22"/>
        <v>0</v>
      </c>
      <c r="P99" s="45">
        <f t="shared" si="23"/>
        <v>0</v>
      </c>
      <c r="Q99" s="37"/>
    </row>
    <row r="100" spans="1:17" ht="25.5">
      <c r="A100" s="46">
        <f>A98+1</f>
        <v>13</v>
      </c>
      <c r="B100" s="33" t="s">
        <v>60</v>
      </c>
      <c r="C100" s="58" t="s">
        <v>144</v>
      </c>
      <c r="D100" s="51" t="s">
        <v>62</v>
      </c>
      <c r="E100" s="48">
        <v>12</v>
      </c>
      <c r="F100" s="36"/>
      <c r="G100" s="36"/>
      <c r="H100" s="45">
        <f t="shared" si="17"/>
        <v>0</v>
      </c>
      <c r="I100" s="36"/>
      <c r="J100" s="36"/>
      <c r="K100" s="45">
        <f t="shared" si="18"/>
        <v>0</v>
      </c>
      <c r="L100" s="45">
        <f t="shared" si="19"/>
        <v>0</v>
      </c>
      <c r="M100" s="45">
        <f t="shared" si="20"/>
        <v>0</v>
      </c>
      <c r="N100" s="45">
        <f t="shared" si="21"/>
        <v>0</v>
      </c>
      <c r="O100" s="45">
        <f t="shared" si="22"/>
        <v>0</v>
      </c>
      <c r="P100" s="45">
        <f t="shared" si="23"/>
        <v>0</v>
      </c>
      <c r="Q100" s="37"/>
    </row>
    <row r="101" spans="1:17">
      <c r="A101" s="46"/>
      <c r="B101" s="33" t="str">
        <f t="shared" ref="B101:B106" si="26">IF(D101="","","l.c")</f>
        <v/>
      </c>
      <c r="C101" s="55" t="s">
        <v>155</v>
      </c>
      <c r="D101" s="51"/>
      <c r="E101" s="44"/>
      <c r="F101" s="36"/>
      <c r="G101" s="36"/>
      <c r="H101" s="45">
        <f t="shared" si="17"/>
        <v>0</v>
      </c>
      <c r="I101" s="36"/>
      <c r="J101" s="36"/>
      <c r="K101" s="45">
        <f t="shared" si="18"/>
        <v>0</v>
      </c>
      <c r="L101" s="45">
        <f t="shared" si="19"/>
        <v>0</v>
      </c>
      <c r="M101" s="45">
        <f t="shared" si="20"/>
        <v>0</v>
      </c>
      <c r="N101" s="45">
        <f t="shared" si="21"/>
        <v>0</v>
      </c>
      <c r="O101" s="45">
        <f t="shared" si="22"/>
        <v>0</v>
      </c>
      <c r="P101" s="45">
        <f t="shared" si="23"/>
        <v>0</v>
      </c>
      <c r="Q101" s="37"/>
    </row>
    <row r="102" spans="1:17" ht="25.5">
      <c r="A102" s="46">
        <f>A100+1</f>
        <v>14</v>
      </c>
      <c r="B102" s="33" t="s">
        <v>60</v>
      </c>
      <c r="C102" s="58" t="s">
        <v>183</v>
      </c>
      <c r="D102" s="51" t="s">
        <v>75</v>
      </c>
      <c r="E102" s="44">
        <v>1</v>
      </c>
      <c r="F102" s="36"/>
      <c r="G102" s="36"/>
      <c r="H102" s="45">
        <f t="shared" si="17"/>
        <v>0</v>
      </c>
      <c r="I102" s="36"/>
      <c r="J102" s="36"/>
      <c r="K102" s="45">
        <f t="shared" si="18"/>
        <v>0</v>
      </c>
      <c r="L102" s="45">
        <f t="shared" si="19"/>
        <v>0</v>
      </c>
      <c r="M102" s="45">
        <f t="shared" si="20"/>
        <v>0</v>
      </c>
      <c r="N102" s="45">
        <f t="shared" si="21"/>
        <v>0</v>
      </c>
      <c r="O102" s="45">
        <f t="shared" si="22"/>
        <v>0</v>
      </c>
      <c r="P102" s="45">
        <f t="shared" si="23"/>
        <v>0</v>
      </c>
      <c r="Q102" s="37"/>
    </row>
    <row r="103" spans="1:17">
      <c r="A103" s="46"/>
      <c r="B103" s="33" t="str">
        <f t="shared" si="26"/>
        <v/>
      </c>
      <c r="C103" s="56" t="s">
        <v>158</v>
      </c>
      <c r="D103" s="51"/>
      <c r="E103" s="44"/>
      <c r="F103" s="36"/>
      <c r="G103" s="36"/>
      <c r="H103" s="45">
        <f t="shared" si="17"/>
        <v>0</v>
      </c>
      <c r="I103" s="36"/>
      <c r="J103" s="36"/>
      <c r="K103" s="45">
        <f t="shared" si="18"/>
        <v>0</v>
      </c>
      <c r="L103" s="45">
        <f t="shared" si="19"/>
        <v>0</v>
      </c>
      <c r="M103" s="45">
        <f t="shared" si="20"/>
        <v>0</v>
      </c>
      <c r="N103" s="45">
        <f t="shared" si="21"/>
        <v>0</v>
      </c>
      <c r="O103" s="45">
        <f t="shared" si="22"/>
        <v>0</v>
      </c>
      <c r="P103" s="45">
        <f t="shared" si="23"/>
        <v>0</v>
      </c>
      <c r="Q103" s="37"/>
    </row>
    <row r="104" spans="1:17" ht="25.5">
      <c r="A104" s="46">
        <f>A102+1</f>
        <v>15</v>
      </c>
      <c r="B104" s="33" t="s">
        <v>60</v>
      </c>
      <c r="C104" s="58" t="s">
        <v>159</v>
      </c>
      <c r="D104" s="51" t="s">
        <v>75</v>
      </c>
      <c r="E104" s="44">
        <v>7</v>
      </c>
      <c r="F104" s="36"/>
      <c r="G104" s="36"/>
      <c r="H104" s="45">
        <f t="shared" si="17"/>
        <v>0</v>
      </c>
      <c r="I104" s="36"/>
      <c r="J104" s="36"/>
      <c r="K104" s="45">
        <f t="shared" si="18"/>
        <v>0</v>
      </c>
      <c r="L104" s="45">
        <f t="shared" si="19"/>
        <v>0</v>
      </c>
      <c r="M104" s="45">
        <f t="shared" si="20"/>
        <v>0</v>
      </c>
      <c r="N104" s="45">
        <f t="shared" si="21"/>
        <v>0</v>
      </c>
      <c r="O104" s="45">
        <f t="shared" si="22"/>
        <v>0</v>
      </c>
      <c r="P104" s="45">
        <f t="shared" si="23"/>
        <v>0</v>
      </c>
      <c r="Q104" s="37"/>
    </row>
    <row r="105" spans="1:17" ht="25.5">
      <c r="A105" s="46">
        <f>A104+1</f>
        <v>16</v>
      </c>
      <c r="B105" s="33" t="s">
        <v>60</v>
      </c>
      <c r="C105" s="58" t="s">
        <v>160</v>
      </c>
      <c r="D105" s="51" t="s">
        <v>75</v>
      </c>
      <c r="E105" s="44">
        <v>5</v>
      </c>
      <c r="F105" s="36"/>
      <c r="G105" s="36"/>
      <c r="H105" s="45">
        <f t="shared" si="17"/>
        <v>0</v>
      </c>
      <c r="I105" s="36"/>
      <c r="J105" s="36"/>
      <c r="K105" s="45">
        <f t="shared" si="18"/>
        <v>0</v>
      </c>
      <c r="L105" s="45">
        <f t="shared" si="19"/>
        <v>0</v>
      </c>
      <c r="M105" s="45">
        <f t="shared" si="20"/>
        <v>0</v>
      </c>
      <c r="N105" s="45">
        <f t="shared" si="21"/>
        <v>0</v>
      </c>
      <c r="O105" s="45">
        <f t="shared" si="22"/>
        <v>0</v>
      </c>
      <c r="P105" s="45">
        <f t="shared" si="23"/>
        <v>0</v>
      </c>
      <c r="Q105" s="37"/>
    </row>
    <row r="106" spans="1:17">
      <c r="A106" s="46"/>
      <c r="B106" s="33" t="str">
        <f t="shared" si="26"/>
        <v/>
      </c>
      <c r="C106" s="56" t="s">
        <v>162</v>
      </c>
      <c r="D106" s="51"/>
      <c r="E106" s="44"/>
      <c r="F106" s="36"/>
      <c r="G106" s="36"/>
      <c r="H106" s="45">
        <f t="shared" si="17"/>
        <v>0</v>
      </c>
      <c r="I106" s="36"/>
      <c r="J106" s="36"/>
      <c r="K106" s="45">
        <f t="shared" si="18"/>
        <v>0</v>
      </c>
      <c r="L106" s="45">
        <f t="shared" si="19"/>
        <v>0</v>
      </c>
      <c r="M106" s="45">
        <f t="shared" si="20"/>
        <v>0</v>
      </c>
      <c r="N106" s="45">
        <f t="shared" si="21"/>
        <v>0</v>
      </c>
      <c r="O106" s="45">
        <f t="shared" si="22"/>
        <v>0</v>
      </c>
      <c r="P106" s="45">
        <f t="shared" si="23"/>
        <v>0</v>
      </c>
      <c r="Q106" s="37"/>
    </row>
    <row r="107" spans="1:17" ht="38.25">
      <c r="A107" s="46">
        <f>A105+1</f>
        <v>17</v>
      </c>
      <c r="B107" s="33" t="s">
        <v>60</v>
      </c>
      <c r="C107" s="58" t="s">
        <v>184</v>
      </c>
      <c r="D107" s="51" t="s">
        <v>62</v>
      </c>
      <c r="E107" s="44">
        <v>1</v>
      </c>
      <c r="F107" s="36"/>
      <c r="G107" s="36"/>
      <c r="H107" s="45">
        <f t="shared" si="17"/>
        <v>0</v>
      </c>
      <c r="I107" s="36"/>
      <c r="J107" s="36"/>
      <c r="K107" s="45">
        <f t="shared" si="18"/>
        <v>0</v>
      </c>
      <c r="L107" s="45">
        <f t="shared" si="19"/>
        <v>0</v>
      </c>
      <c r="M107" s="45">
        <f t="shared" si="20"/>
        <v>0</v>
      </c>
      <c r="N107" s="45">
        <f t="shared" si="21"/>
        <v>0</v>
      </c>
      <c r="O107" s="45">
        <f t="shared" si="22"/>
        <v>0</v>
      </c>
      <c r="P107" s="45">
        <f t="shared" si="23"/>
        <v>0</v>
      </c>
      <c r="Q107" s="37"/>
    </row>
    <row r="108" spans="1:17">
      <c r="A108" s="46"/>
      <c r="B108" s="33" t="str">
        <f t="shared" ref="B108" si="27">IF(D108="","","l.c")</f>
        <v/>
      </c>
      <c r="C108" s="56" t="s">
        <v>164</v>
      </c>
      <c r="D108" s="51"/>
      <c r="E108" s="44"/>
      <c r="F108" s="36"/>
      <c r="G108" s="36"/>
      <c r="H108" s="45">
        <f t="shared" si="17"/>
        <v>0</v>
      </c>
      <c r="I108" s="36"/>
      <c r="J108" s="36"/>
      <c r="K108" s="45">
        <f t="shared" si="18"/>
        <v>0</v>
      </c>
      <c r="L108" s="45">
        <f t="shared" si="19"/>
        <v>0</v>
      </c>
      <c r="M108" s="45">
        <f t="shared" si="20"/>
        <v>0</v>
      </c>
      <c r="N108" s="45">
        <f t="shared" si="21"/>
        <v>0</v>
      </c>
      <c r="O108" s="45">
        <f t="shared" si="22"/>
        <v>0</v>
      </c>
      <c r="P108" s="45">
        <f t="shared" si="23"/>
        <v>0</v>
      </c>
      <c r="Q108" s="37"/>
    </row>
    <row r="109" spans="1:17" ht="63.75">
      <c r="A109" s="46">
        <v>18</v>
      </c>
      <c r="B109" s="33" t="s">
        <v>60</v>
      </c>
      <c r="C109" s="58" t="s">
        <v>185</v>
      </c>
      <c r="D109" s="51" t="s">
        <v>166</v>
      </c>
      <c r="E109" s="44">
        <v>5</v>
      </c>
      <c r="F109" s="36"/>
      <c r="G109" s="36"/>
      <c r="H109" s="45">
        <f t="shared" si="17"/>
        <v>0</v>
      </c>
      <c r="I109" s="36"/>
      <c r="J109" s="36"/>
      <c r="K109" s="45">
        <f t="shared" si="18"/>
        <v>0</v>
      </c>
      <c r="L109" s="45">
        <f t="shared" si="19"/>
        <v>0</v>
      </c>
      <c r="M109" s="45">
        <f t="shared" si="20"/>
        <v>0</v>
      </c>
      <c r="N109" s="45">
        <f t="shared" si="21"/>
        <v>0</v>
      </c>
      <c r="O109" s="45">
        <f t="shared" si="22"/>
        <v>0</v>
      </c>
      <c r="P109" s="45">
        <f t="shared" si="23"/>
        <v>0</v>
      </c>
      <c r="Q109" s="37"/>
    </row>
    <row r="110" spans="1:17">
      <c r="A110" s="46"/>
      <c r="B110" s="33"/>
      <c r="C110" s="61" t="s">
        <v>174</v>
      </c>
      <c r="D110" s="51"/>
      <c r="E110" s="44"/>
      <c r="F110" s="36"/>
      <c r="G110" s="36"/>
      <c r="H110" s="45">
        <f t="shared" si="17"/>
        <v>0</v>
      </c>
      <c r="I110" s="36"/>
      <c r="J110" s="36"/>
      <c r="K110" s="45">
        <f t="shared" si="18"/>
        <v>0</v>
      </c>
      <c r="L110" s="45">
        <f t="shared" si="19"/>
        <v>0</v>
      </c>
      <c r="M110" s="45">
        <f t="shared" si="20"/>
        <v>0</v>
      </c>
      <c r="N110" s="45">
        <f t="shared" si="21"/>
        <v>0</v>
      </c>
      <c r="O110" s="45">
        <f t="shared" si="22"/>
        <v>0</v>
      </c>
      <c r="P110" s="45">
        <f t="shared" si="23"/>
        <v>0</v>
      </c>
      <c r="Q110" s="37"/>
    </row>
    <row r="111" spans="1:17" ht="25.5">
      <c r="A111" s="46">
        <v>19</v>
      </c>
      <c r="B111" s="33" t="s">
        <v>60</v>
      </c>
      <c r="C111" s="58" t="s">
        <v>175</v>
      </c>
      <c r="D111" s="51" t="s">
        <v>78</v>
      </c>
      <c r="E111" s="44">
        <v>177</v>
      </c>
      <c r="F111" s="36"/>
      <c r="G111" s="36"/>
      <c r="H111" s="45">
        <f t="shared" si="17"/>
        <v>0</v>
      </c>
      <c r="I111" s="36"/>
      <c r="J111" s="36"/>
      <c r="K111" s="45">
        <f t="shared" si="18"/>
        <v>0</v>
      </c>
      <c r="L111" s="45">
        <f t="shared" si="19"/>
        <v>0</v>
      </c>
      <c r="M111" s="45">
        <f t="shared" si="20"/>
        <v>0</v>
      </c>
      <c r="N111" s="45">
        <f t="shared" si="21"/>
        <v>0</v>
      </c>
      <c r="O111" s="45">
        <f t="shared" si="22"/>
        <v>0</v>
      </c>
      <c r="P111" s="45">
        <f t="shared" si="23"/>
        <v>0</v>
      </c>
      <c r="Q111" s="37"/>
    </row>
    <row r="112" spans="1:17" ht="25.5">
      <c r="A112" s="46">
        <f>A111+1</f>
        <v>20</v>
      </c>
      <c r="B112" s="33" t="s">
        <v>60</v>
      </c>
      <c r="C112" s="58" t="s">
        <v>176</v>
      </c>
      <c r="D112" s="51" t="s">
        <v>78</v>
      </c>
      <c r="E112" s="48">
        <v>177</v>
      </c>
      <c r="F112" s="36"/>
      <c r="G112" s="36"/>
      <c r="H112" s="45">
        <f t="shared" si="17"/>
        <v>0</v>
      </c>
      <c r="I112" s="36"/>
      <c r="J112" s="36"/>
      <c r="K112" s="45">
        <f t="shared" si="18"/>
        <v>0</v>
      </c>
      <c r="L112" s="45">
        <f t="shared" si="19"/>
        <v>0</v>
      </c>
      <c r="M112" s="45">
        <f t="shared" si="20"/>
        <v>0</v>
      </c>
      <c r="N112" s="45">
        <f t="shared" si="21"/>
        <v>0</v>
      </c>
      <c r="O112" s="45">
        <f t="shared" si="22"/>
        <v>0</v>
      </c>
      <c r="P112" s="45">
        <f t="shared" si="23"/>
        <v>0</v>
      </c>
      <c r="Q112" s="37"/>
    </row>
    <row r="113" spans="1:17" ht="25.5">
      <c r="A113" s="46">
        <f>A112+1</f>
        <v>21</v>
      </c>
      <c r="B113" s="33" t="s">
        <v>60</v>
      </c>
      <c r="C113" s="39" t="s">
        <v>178</v>
      </c>
      <c r="D113" s="62" t="s">
        <v>62</v>
      </c>
      <c r="E113" s="48">
        <v>1</v>
      </c>
      <c r="F113" s="36"/>
      <c r="G113" s="36"/>
      <c r="H113" s="45">
        <f t="shared" si="17"/>
        <v>0</v>
      </c>
      <c r="I113" s="36"/>
      <c r="J113" s="36"/>
      <c r="K113" s="45">
        <f t="shared" si="18"/>
        <v>0</v>
      </c>
      <c r="L113" s="45">
        <f t="shared" si="19"/>
        <v>0</v>
      </c>
      <c r="M113" s="45">
        <f t="shared" si="20"/>
        <v>0</v>
      </c>
      <c r="N113" s="45">
        <f t="shared" si="21"/>
        <v>0</v>
      </c>
      <c r="O113" s="45">
        <f t="shared" si="22"/>
        <v>0</v>
      </c>
      <c r="P113" s="45">
        <f t="shared" si="23"/>
        <v>0</v>
      </c>
      <c r="Q113" s="37"/>
    </row>
    <row r="114" spans="1:17" ht="25.5">
      <c r="A114" s="46">
        <f>A113+1</f>
        <v>22</v>
      </c>
      <c r="B114" s="33" t="s">
        <v>60</v>
      </c>
      <c r="C114" s="58" t="s">
        <v>179</v>
      </c>
      <c r="D114" s="51" t="s">
        <v>62</v>
      </c>
      <c r="E114" s="48">
        <v>1</v>
      </c>
      <c r="F114" s="36"/>
      <c r="G114" s="36"/>
      <c r="H114" s="45">
        <f t="shared" si="17"/>
        <v>0</v>
      </c>
      <c r="I114" s="36"/>
      <c r="J114" s="36"/>
      <c r="K114" s="45">
        <f t="shared" si="18"/>
        <v>0</v>
      </c>
      <c r="L114" s="45">
        <f t="shared" si="19"/>
        <v>0</v>
      </c>
      <c r="M114" s="45">
        <f t="shared" si="20"/>
        <v>0</v>
      </c>
      <c r="N114" s="45">
        <f t="shared" si="21"/>
        <v>0</v>
      </c>
      <c r="O114" s="45">
        <f t="shared" si="22"/>
        <v>0</v>
      </c>
      <c r="P114" s="45">
        <f t="shared" si="23"/>
        <v>0</v>
      </c>
      <c r="Q114" s="37"/>
    </row>
    <row r="115" spans="1:17">
      <c r="A115" s="46"/>
      <c r="B115" s="33"/>
      <c r="C115" s="58"/>
      <c r="D115" s="51"/>
      <c r="E115" s="48"/>
      <c r="F115" s="36"/>
      <c r="G115" s="36"/>
      <c r="H115" s="45">
        <f t="shared" si="17"/>
        <v>0</v>
      </c>
      <c r="I115" s="36"/>
      <c r="J115" s="36"/>
      <c r="K115" s="45">
        <f t="shared" si="18"/>
        <v>0</v>
      </c>
      <c r="L115" s="45">
        <f t="shared" si="19"/>
        <v>0</v>
      </c>
      <c r="M115" s="45">
        <f t="shared" si="20"/>
        <v>0</v>
      </c>
      <c r="N115" s="45">
        <f t="shared" si="21"/>
        <v>0</v>
      </c>
      <c r="O115" s="45">
        <f t="shared" si="22"/>
        <v>0</v>
      </c>
      <c r="P115" s="45">
        <f t="shared" si="23"/>
        <v>0</v>
      </c>
      <c r="Q115" s="37"/>
    </row>
    <row r="116" spans="1:17">
      <c r="A116" s="35"/>
      <c r="B116" s="33"/>
      <c r="C116" s="34" t="s">
        <v>186</v>
      </c>
      <c r="D116" s="35"/>
      <c r="E116" s="48"/>
      <c r="F116" s="36"/>
      <c r="G116" s="36"/>
      <c r="H116" s="45">
        <f t="shared" ref="H116:H151" si="28">ROUND(F116*G116,2)</f>
        <v>0</v>
      </c>
      <c r="I116" s="36"/>
      <c r="J116" s="36"/>
      <c r="K116" s="45">
        <f t="shared" ref="K116:K151" si="29">SUM(H116:J116)</f>
        <v>0</v>
      </c>
      <c r="L116" s="45">
        <f t="shared" ref="L116:L151" si="30">ROUND(E116*F116,2)</f>
        <v>0</v>
      </c>
      <c r="M116" s="45">
        <f t="shared" ref="M116:M151" si="31">ROUND(H116*E116,2)</f>
        <v>0</v>
      </c>
      <c r="N116" s="45">
        <f t="shared" ref="N116:N151" si="32">ROUND(E116*I116,2)</f>
        <v>0</v>
      </c>
      <c r="O116" s="45">
        <f t="shared" ref="O116:O151" si="33">ROUND(E116*J116,2)</f>
        <v>0</v>
      </c>
      <c r="P116" s="45">
        <f t="shared" ref="P116:P151" si="34">SUM(M116:O116)</f>
        <v>0</v>
      </c>
      <c r="Q116" s="37"/>
    </row>
    <row r="117" spans="1:17">
      <c r="A117" s="63"/>
      <c r="B117" s="33"/>
      <c r="C117" s="38" t="s">
        <v>124</v>
      </c>
      <c r="D117" s="46"/>
      <c r="E117" s="48"/>
      <c r="F117" s="36"/>
      <c r="G117" s="36"/>
      <c r="H117" s="45">
        <f t="shared" si="28"/>
        <v>0</v>
      </c>
      <c r="I117" s="36"/>
      <c r="J117" s="36"/>
      <c r="K117" s="45">
        <f t="shared" si="29"/>
        <v>0</v>
      </c>
      <c r="L117" s="45">
        <f t="shared" si="30"/>
        <v>0</v>
      </c>
      <c r="M117" s="45">
        <f t="shared" si="31"/>
        <v>0</v>
      </c>
      <c r="N117" s="45">
        <f t="shared" si="32"/>
        <v>0</v>
      </c>
      <c r="O117" s="45">
        <f t="shared" si="33"/>
        <v>0</v>
      </c>
      <c r="P117" s="45">
        <f t="shared" si="34"/>
        <v>0</v>
      </c>
      <c r="Q117" s="37"/>
    </row>
    <row r="118" spans="1:17" ht="25.5">
      <c r="A118" s="41">
        <v>1</v>
      </c>
      <c r="B118" s="33" t="s">
        <v>60</v>
      </c>
      <c r="C118" s="42" t="s">
        <v>125</v>
      </c>
      <c r="D118" s="43" t="s">
        <v>126</v>
      </c>
      <c r="E118" s="48">
        <v>18</v>
      </c>
      <c r="F118" s="36"/>
      <c r="G118" s="36"/>
      <c r="H118" s="45">
        <f t="shared" si="28"/>
        <v>0</v>
      </c>
      <c r="I118" s="36"/>
      <c r="J118" s="36"/>
      <c r="K118" s="45">
        <f t="shared" si="29"/>
        <v>0</v>
      </c>
      <c r="L118" s="45">
        <f t="shared" si="30"/>
        <v>0</v>
      </c>
      <c r="M118" s="45">
        <f t="shared" si="31"/>
        <v>0</v>
      </c>
      <c r="N118" s="45">
        <f t="shared" si="32"/>
        <v>0</v>
      </c>
      <c r="O118" s="45">
        <f t="shared" si="33"/>
        <v>0</v>
      </c>
      <c r="P118" s="45">
        <f t="shared" si="34"/>
        <v>0</v>
      </c>
      <c r="Q118" s="37"/>
    </row>
    <row r="119" spans="1:17" ht="38.25">
      <c r="A119" s="41">
        <f>A118+1</f>
        <v>2</v>
      </c>
      <c r="B119" s="33" t="s">
        <v>60</v>
      </c>
      <c r="C119" s="42" t="s">
        <v>127</v>
      </c>
      <c r="D119" s="43" t="s">
        <v>126</v>
      </c>
      <c r="E119" s="48">
        <v>18</v>
      </c>
      <c r="F119" s="36"/>
      <c r="G119" s="36"/>
      <c r="H119" s="45">
        <f t="shared" si="28"/>
        <v>0</v>
      </c>
      <c r="I119" s="36"/>
      <c r="J119" s="36"/>
      <c r="K119" s="45">
        <f t="shared" si="29"/>
        <v>0</v>
      </c>
      <c r="L119" s="45">
        <f t="shared" si="30"/>
        <v>0</v>
      </c>
      <c r="M119" s="45">
        <f t="shared" si="31"/>
        <v>0</v>
      </c>
      <c r="N119" s="45">
        <f t="shared" si="32"/>
        <v>0</v>
      </c>
      <c r="O119" s="45">
        <f t="shared" si="33"/>
        <v>0</v>
      </c>
      <c r="P119" s="45">
        <f t="shared" si="34"/>
        <v>0</v>
      </c>
      <c r="Q119" s="37"/>
    </row>
    <row r="120" spans="1:17">
      <c r="A120" s="46"/>
      <c r="B120" s="33"/>
      <c r="C120" s="38" t="s">
        <v>128</v>
      </c>
      <c r="D120" s="47"/>
      <c r="E120" s="48"/>
      <c r="F120" s="36"/>
      <c r="G120" s="36"/>
      <c r="H120" s="45">
        <f t="shared" si="28"/>
        <v>0</v>
      </c>
      <c r="I120" s="36"/>
      <c r="J120" s="36"/>
      <c r="K120" s="45">
        <f t="shared" si="29"/>
        <v>0</v>
      </c>
      <c r="L120" s="45">
        <f t="shared" si="30"/>
        <v>0</v>
      </c>
      <c r="M120" s="45">
        <f t="shared" si="31"/>
        <v>0</v>
      </c>
      <c r="N120" s="45">
        <f t="shared" si="32"/>
        <v>0</v>
      </c>
      <c r="O120" s="45">
        <f t="shared" si="33"/>
        <v>0</v>
      </c>
      <c r="P120" s="45">
        <f t="shared" si="34"/>
        <v>0</v>
      </c>
      <c r="Q120" s="37"/>
    </row>
    <row r="121" spans="1:17">
      <c r="A121" s="46"/>
      <c r="B121" s="33"/>
      <c r="C121" s="38" t="s">
        <v>129</v>
      </c>
      <c r="D121" s="46"/>
      <c r="E121" s="48"/>
      <c r="F121" s="36"/>
      <c r="G121" s="36"/>
      <c r="H121" s="45">
        <f t="shared" si="28"/>
        <v>0</v>
      </c>
      <c r="I121" s="36"/>
      <c r="J121" s="36"/>
      <c r="K121" s="45">
        <f t="shared" si="29"/>
        <v>0</v>
      </c>
      <c r="L121" s="45">
        <f t="shared" si="30"/>
        <v>0</v>
      </c>
      <c r="M121" s="45">
        <f t="shared" si="31"/>
        <v>0</v>
      </c>
      <c r="N121" s="45">
        <f t="shared" si="32"/>
        <v>0</v>
      </c>
      <c r="O121" s="45">
        <f t="shared" si="33"/>
        <v>0</v>
      </c>
      <c r="P121" s="45">
        <f t="shared" si="34"/>
        <v>0</v>
      </c>
      <c r="Q121" s="37"/>
    </row>
    <row r="122" spans="1:17" ht="89.25">
      <c r="A122" s="41">
        <v>3</v>
      </c>
      <c r="B122" s="33" t="s">
        <v>60</v>
      </c>
      <c r="C122" s="50" t="s">
        <v>187</v>
      </c>
      <c r="D122" s="51" t="s">
        <v>78</v>
      </c>
      <c r="E122" s="48">
        <v>4</v>
      </c>
      <c r="F122" s="36"/>
      <c r="G122" s="36"/>
      <c r="H122" s="45">
        <f t="shared" si="28"/>
        <v>0</v>
      </c>
      <c r="I122" s="36"/>
      <c r="J122" s="36"/>
      <c r="K122" s="45">
        <f t="shared" si="29"/>
        <v>0</v>
      </c>
      <c r="L122" s="45">
        <f t="shared" si="30"/>
        <v>0</v>
      </c>
      <c r="M122" s="45">
        <f t="shared" si="31"/>
        <v>0</v>
      </c>
      <c r="N122" s="45">
        <f t="shared" si="32"/>
        <v>0</v>
      </c>
      <c r="O122" s="45">
        <f t="shared" si="33"/>
        <v>0</v>
      </c>
      <c r="P122" s="45">
        <f t="shared" si="34"/>
        <v>0</v>
      </c>
      <c r="Q122" s="37"/>
    </row>
    <row r="123" spans="1:17" ht="89.25">
      <c r="A123" s="41">
        <v>4</v>
      </c>
      <c r="B123" s="33" t="s">
        <v>60</v>
      </c>
      <c r="C123" s="50" t="s">
        <v>130</v>
      </c>
      <c r="D123" s="51" t="s">
        <v>78</v>
      </c>
      <c r="E123" s="48">
        <v>50.5</v>
      </c>
      <c r="F123" s="36"/>
      <c r="G123" s="36"/>
      <c r="H123" s="45">
        <f t="shared" si="28"/>
        <v>0</v>
      </c>
      <c r="I123" s="36"/>
      <c r="J123" s="36"/>
      <c r="K123" s="45">
        <f t="shared" si="29"/>
        <v>0</v>
      </c>
      <c r="L123" s="45">
        <f t="shared" si="30"/>
        <v>0</v>
      </c>
      <c r="M123" s="45">
        <f t="shared" si="31"/>
        <v>0</v>
      </c>
      <c r="N123" s="45">
        <f t="shared" si="32"/>
        <v>0</v>
      </c>
      <c r="O123" s="45">
        <f t="shared" si="33"/>
        <v>0</v>
      </c>
      <c r="P123" s="45">
        <f t="shared" si="34"/>
        <v>0</v>
      </c>
      <c r="Q123" s="37"/>
    </row>
    <row r="124" spans="1:17" ht="89.25">
      <c r="A124" s="41">
        <f>A123+1</f>
        <v>5</v>
      </c>
      <c r="B124" s="33" t="s">
        <v>60</v>
      </c>
      <c r="C124" s="50" t="s">
        <v>131</v>
      </c>
      <c r="D124" s="51" t="s">
        <v>78</v>
      </c>
      <c r="E124" s="48">
        <v>23.5</v>
      </c>
      <c r="F124" s="36"/>
      <c r="G124" s="36"/>
      <c r="H124" s="45">
        <f t="shared" si="28"/>
        <v>0</v>
      </c>
      <c r="I124" s="36"/>
      <c r="J124" s="36"/>
      <c r="K124" s="45">
        <f t="shared" si="29"/>
        <v>0</v>
      </c>
      <c r="L124" s="45">
        <f t="shared" si="30"/>
        <v>0</v>
      </c>
      <c r="M124" s="45">
        <f t="shared" si="31"/>
        <v>0</v>
      </c>
      <c r="N124" s="45">
        <f t="shared" si="32"/>
        <v>0</v>
      </c>
      <c r="O124" s="45">
        <f t="shared" si="33"/>
        <v>0</v>
      </c>
      <c r="P124" s="45">
        <f t="shared" si="34"/>
        <v>0</v>
      </c>
      <c r="Q124" s="37"/>
    </row>
    <row r="125" spans="1:17" ht="38.25">
      <c r="A125" s="41">
        <v>6</v>
      </c>
      <c r="B125" s="33" t="s">
        <v>60</v>
      </c>
      <c r="C125" s="52" t="s">
        <v>139</v>
      </c>
      <c r="D125" s="54" t="s">
        <v>140</v>
      </c>
      <c r="E125" s="48">
        <v>36.5</v>
      </c>
      <c r="F125" s="36"/>
      <c r="G125" s="36"/>
      <c r="H125" s="45">
        <f t="shared" si="28"/>
        <v>0</v>
      </c>
      <c r="I125" s="36"/>
      <c r="J125" s="36"/>
      <c r="K125" s="45">
        <f t="shared" si="29"/>
        <v>0</v>
      </c>
      <c r="L125" s="45">
        <f t="shared" si="30"/>
        <v>0</v>
      </c>
      <c r="M125" s="45">
        <f t="shared" si="31"/>
        <v>0</v>
      </c>
      <c r="N125" s="45">
        <f t="shared" si="32"/>
        <v>0</v>
      </c>
      <c r="O125" s="45">
        <f t="shared" si="33"/>
        <v>0</v>
      </c>
      <c r="P125" s="45">
        <f t="shared" si="34"/>
        <v>0</v>
      </c>
      <c r="Q125" s="37"/>
    </row>
    <row r="126" spans="1:17">
      <c r="A126" s="46"/>
      <c r="B126" s="33" t="str">
        <f t="shared" ref="B126:B133" si="35">IF(D126="","","l.c")</f>
        <v/>
      </c>
      <c r="C126" s="55" t="s">
        <v>141</v>
      </c>
      <c r="D126" s="54"/>
      <c r="E126" s="48"/>
      <c r="F126" s="36"/>
      <c r="G126" s="36"/>
      <c r="H126" s="45">
        <f t="shared" si="28"/>
        <v>0</v>
      </c>
      <c r="I126" s="36"/>
      <c r="J126" s="36"/>
      <c r="K126" s="45">
        <f t="shared" si="29"/>
        <v>0</v>
      </c>
      <c r="L126" s="45">
        <f t="shared" si="30"/>
        <v>0</v>
      </c>
      <c r="M126" s="45">
        <f t="shared" si="31"/>
        <v>0</v>
      </c>
      <c r="N126" s="45">
        <f t="shared" si="32"/>
        <v>0</v>
      </c>
      <c r="O126" s="45">
        <f t="shared" si="33"/>
        <v>0</v>
      </c>
      <c r="P126" s="45">
        <f t="shared" si="34"/>
        <v>0</v>
      </c>
      <c r="Q126" s="37"/>
    </row>
    <row r="127" spans="1:17" ht="51">
      <c r="A127" s="46"/>
      <c r="B127" s="33" t="str">
        <f t="shared" si="35"/>
        <v/>
      </c>
      <c r="C127" s="56" t="s">
        <v>142</v>
      </c>
      <c r="D127" s="51"/>
      <c r="E127" s="48"/>
      <c r="F127" s="36"/>
      <c r="G127" s="36"/>
      <c r="H127" s="45">
        <f t="shared" si="28"/>
        <v>0</v>
      </c>
      <c r="I127" s="36"/>
      <c r="J127" s="36"/>
      <c r="K127" s="45">
        <f t="shared" si="29"/>
        <v>0</v>
      </c>
      <c r="L127" s="45">
        <f t="shared" si="30"/>
        <v>0</v>
      </c>
      <c r="M127" s="45">
        <f t="shared" si="31"/>
        <v>0</v>
      </c>
      <c r="N127" s="45">
        <f t="shared" si="32"/>
        <v>0</v>
      </c>
      <c r="O127" s="45">
        <f t="shared" si="33"/>
        <v>0</v>
      </c>
      <c r="P127" s="45">
        <f t="shared" si="34"/>
        <v>0</v>
      </c>
      <c r="Q127" s="37"/>
    </row>
    <row r="128" spans="1:17" ht="25.5">
      <c r="A128" s="46">
        <f>A125+1</f>
        <v>7</v>
      </c>
      <c r="B128" s="33" t="s">
        <v>60</v>
      </c>
      <c r="C128" s="58" t="s">
        <v>143</v>
      </c>
      <c r="D128" s="51" t="s">
        <v>62</v>
      </c>
      <c r="E128" s="48">
        <v>2</v>
      </c>
      <c r="F128" s="36"/>
      <c r="G128" s="36"/>
      <c r="H128" s="45">
        <f t="shared" si="28"/>
        <v>0</v>
      </c>
      <c r="I128" s="36"/>
      <c r="J128" s="36"/>
      <c r="K128" s="45">
        <f t="shared" si="29"/>
        <v>0</v>
      </c>
      <c r="L128" s="45">
        <f t="shared" si="30"/>
        <v>0</v>
      </c>
      <c r="M128" s="45">
        <f t="shared" si="31"/>
        <v>0</v>
      </c>
      <c r="N128" s="45">
        <f t="shared" si="32"/>
        <v>0</v>
      </c>
      <c r="O128" s="45">
        <f t="shared" si="33"/>
        <v>0</v>
      </c>
      <c r="P128" s="45">
        <f t="shared" si="34"/>
        <v>0</v>
      </c>
      <c r="Q128" s="37"/>
    </row>
    <row r="129" spans="1:17" ht="114.75">
      <c r="A129" s="46"/>
      <c r="B129" s="33" t="str">
        <f t="shared" si="35"/>
        <v/>
      </c>
      <c r="C129" s="56" t="s">
        <v>145</v>
      </c>
      <c r="D129" s="46"/>
      <c r="E129" s="48"/>
      <c r="F129" s="36"/>
      <c r="G129" s="36"/>
      <c r="H129" s="45">
        <f t="shared" si="28"/>
        <v>0</v>
      </c>
      <c r="I129" s="36"/>
      <c r="J129" s="36"/>
      <c r="K129" s="45">
        <f t="shared" si="29"/>
        <v>0</v>
      </c>
      <c r="L129" s="45">
        <f t="shared" si="30"/>
        <v>0</v>
      </c>
      <c r="M129" s="45">
        <f t="shared" si="31"/>
        <v>0</v>
      </c>
      <c r="N129" s="45">
        <f t="shared" si="32"/>
        <v>0</v>
      </c>
      <c r="O129" s="45">
        <f t="shared" si="33"/>
        <v>0</v>
      </c>
      <c r="P129" s="45">
        <f t="shared" si="34"/>
        <v>0</v>
      </c>
      <c r="Q129" s="37"/>
    </row>
    <row r="130" spans="1:17" ht="25.5">
      <c r="A130" s="46">
        <f>A128+1</f>
        <v>8</v>
      </c>
      <c r="B130" s="33" t="s">
        <v>60</v>
      </c>
      <c r="C130" s="58" t="s">
        <v>143</v>
      </c>
      <c r="D130" s="51" t="s">
        <v>62</v>
      </c>
      <c r="E130" s="48">
        <v>2</v>
      </c>
      <c r="F130" s="36"/>
      <c r="G130" s="36"/>
      <c r="H130" s="45">
        <f t="shared" si="28"/>
        <v>0</v>
      </c>
      <c r="I130" s="36"/>
      <c r="J130" s="36"/>
      <c r="K130" s="45">
        <f t="shared" si="29"/>
        <v>0</v>
      </c>
      <c r="L130" s="45">
        <f t="shared" si="30"/>
        <v>0</v>
      </c>
      <c r="M130" s="45">
        <f t="shared" si="31"/>
        <v>0</v>
      </c>
      <c r="N130" s="45">
        <f t="shared" si="32"/>
        <v>0</v>
      </c>
      <c r="O130" s="45">
        <f t="shared" si="33"/>
        <v>0</v>
      </c>
      <c r="P130" s="45">
        <f t="shared" si="34"/>
        <v>0</v>
      </c>
      <c r="Q130" s="37"/>
    </row>
    <row r="131" spans="1:17" ht="114.75">
      <c r="A131" s="46"/>
      <c r="B131" s="33" t="str">
        <f t="shared" si="35"/>
        <v/>
      </c>
      <c r="C131" s="56" t="s">
        <v>145</v>
      </c>
      <c r="D131" s="46"/>
      <c r="E131" s="48"/>
      <c r="F131" s="36"/>
      <c r="G131" s="36"/>
      <c r="H131" s="45">
        <f t="shared" si="28"/>
        <v>0</v>
      </c>
      <c r="I131" s="36"/>
      <c r="J131" s="36"/>
      <c r="K131" s="45">
        <f t="shared" si="29"/>
        <v>0</v>
      </c>
      <c r="L131" s="45">
        <f t="shared" si="30"/>
        <v>0</v>
      </c>
      <c r="M131" s="45">
        <f t="shared" si="31"/>
        <v>0</v>
      </c>
      <c r="N131" s="45">
        <f t="shared" si="32"/>
        <v>0</v>
      </c>
      <c r="O131" s="45">
        <f t="shared" si="33"/>
        <v>0</v>
      </c>
      <c r="P131" s="45">
        <f t="shared" si="34"/>
        <v>0</v>
      </c>
      <c r="Q131" s="37"/>
    </row>
    <row r="132" spans="1:17" ht="25.5">
      <c r="A132" s="46">
        <v>9</v>
      </c>
      <c r="B132" s="33" t="s">
        <v>60</v>
      </c>
      <c r="C132" s="58" t="s">
        <v>144</v>
      </c>
      <c r="D132" s="51" t="s">
        <v>62</v>
      </c>
      <c r="E132" s="48">
        <v>1</v>
      </c>
      <c r="F132" s="36"/>
      <c r="G132" s="36"/>
      <c r="H132" s="45">
        <f t="shared" si="28"/>
        <v>0</v>
      </c>
      <c r="I132" s="36"/>
      <c r="J132" s="36"/>
      <c r="K132" s="45">
        <f t="shared" si="29"/>
        <v>0</v>
      </c>
      <c r="L132" s="45">
        <f t="shared" si="30"/>
        <v>0</v>
      </c>
      <c r="M132" s="45">
        <f t="shared" si="31"/>
        <v>0</v>
      </c>
      <c r="N132" s="45">
        <f t="shared" si="32"/>
        <v>0</v>
      </c>
      <c r="O132" s="45">
        <f t="shared" si="33"/>
        <v>0</v>
      </c>
      <c r="P132" s="45">
        <f t="shared" si="34"/>
        <v>0</v>
      </c>
      <c r="Q132" s="37"/>
    </row>
    <row r="133" spans="1:17" ht="140.25">
      <c r="A133" s="46"/>
      <c r="B133" s="33" t="str">
        <f t="shared" si="35"/>
        <v/>
      </c>
      <c r="C133" s="56" t="s">
        <v>181</v>
      </c>
      <c r="D133" s="46"/>
      <c r="E133" s="48"/>
      <c r="F133" s="36"/>
      <c r="G133" s="36"/>
      <c r="H133" s="45">
        <f t="shared" si="28"/>
        <v>0</v>
      </c>
      <c r="I133" s="36"/>
      <c r="J133" s="36"/>
      <c r="K133" s="45">
        <f t="shared" si="29"/>
        <v>0</v>
      </c>
      <c r="L133" s="45">
        <f t="shared" si="30"/>
        <v>0</v>
      </c>
      <c r="M133" s="45">
        <f t="shared" si="31"/>
        <v>0</v>
      </c>
      <c r="N133" s="45">
        <f t="shared" si="32"/>
        <v>0</v>
      </c>
      <c r="O133" s="45">
        <f t="shared" si="33"/>
        <v>0</v>
      </c>
      <c r="P133" s="45">
        <f t="shared" si="34"/>
        <v>0</v>
      </c>
      <c r="Q133" s="37"/>
    </row>
    <row r="134" spans="1:17" ht="25.5">
      <c r="A134" s="46">
        <f>A132+1</f>
        <v>10</v>
      </c>
      <c r="B134" s="33" t="s">
        <v>60</v>
      </c>
      <c r="C134" s="58" t="s">
        <v>144</v>
      </c>
      <c r="D134" s="51" t="s">
        <v>62</v>
      </c>
      <c r="E134" s="48">
        <v>1</v>
      </c>
      <c r="F134" s="36"/>
      <c r="G134" s="36"/>
      <c r="H134" s="45">
        <f t="shared" si="28"/>
        <v>0</v>
      </c>
      <c r="I134" s="36"/>
      <c r="J134" s="36"/>
      <c r="K134" s="45">
        <f t="shared" si="29"/>
        <v>0</v>
      </c>
      <c r="L134" s="45">
        <f t="shared" si="30"/>
        <v>0</v>
      </c>
      <c r="M134" s="45">
        <f t="shared" si="31"/>
        <v>0</v>
      </c>
      <c r="N134" s="45">
        <f t="shared" si="32"/>
        <v>0</v>
      </c>
      <c r="O134" s="45">
        <f t="shared" si="33"/>
        <v>0</v>
      </c>
      <c r="P134" s="45">
        <f t="shared" si="34"/>
        <v>0</v>
      </c>
      <c r="Q134" s="37"/>
    </row>
    <row r="135" spans="1:17" ht="140.25">
      <c r="A135" s="46">
        <v>11</v>
      </c>
      <c r="B135" s="33" t="s">
        <v>60</v>
      </c>
      <c r="C135" s="58" t="s">
        <v>188</v>
      </c>
      <c r="D135" s="51" t="s">
        <v>62</v>
      </c>
      <c r="E135" s="48">
        <v>1</v>
      </c>
      <c r="F135" s="36"/>
      <c r="G135" s="36"/>
      <c r="H135" s="45">
        <f t="shared" si="28"/>
        <v>0</v>
      </c>
      <c r="I135" s="36"/>
      <c r="J135" s="36"/>
      <c r="K135" s="45">
        <f t="shared" si="29"/>
        <v>0</v>
      </c>
      <c r="L135" s="45">
        <f t="shared" si="30"/>
        <v>0</v>
      </c>
      <c r="M135" s="45">
        <f t="shared" si="31"/>
        <v>0</v>
      </c>
      <c r="N135" s="45">
        <f t="shared" si="32"/>
        <v>0</v>
      </c>
      <c r="O135" s="45">
        <f t="shared" si="33"/>
        <v>0</v>
      </c>
      <c r="P135" s="45">
        <f t="shared" si="34"/>
        <v>0</v>
      </c>
      <c r="Q135" s="37"/>
    </row>
    <row r="136" spans="1:17" ht="89.25">
      <c r="A136" s="46"/>
      <c r="B136" s="33"/>
      <c r="C136" s="56" t="s">
        <v>150</v>
      </c>
      <c r="D136" s="51"/>
      <c r="E136" s="48"/>
      <c r="F136" s="36"/>
      <c r="G136" s="36"/>
      <c r="H136" s="45">
        <f t="shared" si="28"/>
        <v>0</v>
      </c>
      <c r="I136" s="36"/>
      <c r="J136" s="36"/>
      <c r="K136" s="45">
        <f t="shared" si="29"/>
        <v>0</v>
      </c>
      <c r="L136" s="45">
        <f t="shared" si="30"/>
        <v>0</v>
      </c>
      <c r="M136" s="45">
        <f t="shared" si="31"/>
        <v>0</v>
      </c>
      <c r="N136" s="45">
        <f t="shared" si="32"/>
        <v>0</v>
      </c>
      <c r="O136" s="45">
        <f t="shared" si="33"/>
        <v>0</v>
      </c>
      <c r="P136" s="45">
        <f t="shared" si="34"/>
        <v>0</v>
      </c>
      <c r="Q136" s="37"/>
    </row>
    <row r="137" spans="1:17" ht="25.5">
      <c r="A137" s="46">
        <f>A135+1</f>
        <v>12</v>
      </c>
      <c r="B137" s="33" t="s">
        <v>60</v>
      </c>
      <c r="C137" s="58" t="s">
        <v>144</v>
      </c>
      <c r="D137" s="51" t="s">
        <v>62</v>
      </c>
      <c r="E137" s="48">
        <v>5</v>
      </c>
      <c r="F137" s="36"/>
      <c r="G137" s="36"/>
      <c r="H137" s="45">
        <f t="shared" si="28"/>
        <v>0</v>
      </c>
      <c r="I137" s="36"/>
      <c r="J137" s="36"/>
      <c r="K137" s="45">
        <f t="shared" si="29"/>
        <v>0</v>
      </c>
      <c r="L137" s="45">
        <f t="shared" si="30"/>
        <v>0</v>
      </c>
      <c r="M137" s="45">
        <f t="shared" si="31"/>
        <v>0</v>
      </c>
      <c r="N137" s="45">
        <f t="shared" si="32"/>
        <v>0</v>
      </c>
      <c r="O137" s="45">
        <f t="shared" si="33"/>
        <v>0</v>
      </c>
      <c r="P137" s="45">
        <f t="shared" si="34"/>
        <v>0</v>
      </c>
      <c r="Q137" s="37"/>
    </row>
    <row r="138" spans="1:17">
      <c r="A138" s="46"/>
      <c r="B138" s="33" t="str">
        <f t="shared" ref="B138:B142" si="36">IF(D138="","","l.c")</f>
        <v/>
      </c>
      <c r="C138" s="55" t="s">
        <v>155</v>
      </c>
      <c r="D138" s="51"/>
      <c r="E138" s="48"/>
      <c r="F138" s="36"/>
      <c r="G138" s="36"/>
      <c r="H138" s="45">
        <f t="shared" si="28"/>
        <v>0</v>
      </c>
      <c r="I138" s="36"/>
      <c r="J138" s="36"/>
      <c r="K138" s="45">
        <f t="shared" si="29"/>
        <v>0</v>
      </c>
      <c r="L138" s="45">
        <f t="shared" si="30"/>
        <v>0</v>
      </c>
      <c r="M138" s="45">
        <f t="shared" si="31"/>
        <v>0</v>
      </c>
      <c r="N138" s="45">
        <f t="shared" si="32"/>
        <v>0</v>
      </c>
      <c r="O138" s="45">
        <f t="shared" si="33"/>
        <v>0</v>
      </c>
      <c r="P138" s="45">
        <f t="shared" si="34"/>
        <v>0</v>
      </c>
      <c r="Q138" s="37"/>
    </row>
    <row r="139" spans="1:17" ht="25.5">
      <c r="A139" s="46">
        <f>A137+1</f>
        <v>13</v>
      </c>
      <c r="B139" s="33" t="s">
        <v>60</v>
      </c>
      <c r="C139" s="58" t="s">
        <v>189</v>
      </c>
      <c r="D139" s="51" t="s">
        <v>75</v>
      </c>
      <c r="E139" s="48">
        <v>1</v>
      </c>
      <c r="F139" s="36"/>
      <c r="G139" s="36"/>
      <c r="H139" s="45">
        <f t="shared" si="28"/>
        <v>0</v>
      </c>
      <c r="I139" s="36"/>
      <c r="J139" s="36"/>
      <c r="K139" s="45">
        <f t="shared" si="29"/>
        <v>0</v>
      </c>
      <c r="L139" s="45">
        <f t="shared" si="30"/>
        <v>0</v>
      </c>
      <c r="M139" s="45">
        <f t="shared" si="31"/>
        <v>0</v>
      </c>
      <c r="N139" s="45">
        <f t="shared" si="32"/>
        <v>0</v>
      </c>
      <c r="O139" s="45">
        <f t="shared" si="33"/>
        <v>0</v>
      </c>
      <c r="P139" s="45">
        <f t="shared" si="34"/>
        <v>0</v>
      </c>
      <c r="Q139" s="37"/>
    </row>
    <row r="140" spans="1:17">
      <c r="A140" s="46"/>
      <c r="B140" s="33" t="str">
        <f t="shared" si="36"/>
        <v/>
      </c>
      <c r="C140" s="56" t="s">
        <v>158</v>
      </c>
      <c r="D140" s="51"/>
      <c r="E140" s="48"/>
      <c r="F140" s="36"/>
      <c r="G140" s="36"/>
      <c r="H140" s="45">
        <f t="shared" si="28"/>
        <v>0</v>
      </c>
      <c r="I140" s="36"/>
      <c r="J140" s="36"/>
      <c r="K140" s="45">
        <f t="shared" si="29"/>
        <v>0</v>
      </c>
      <c r="L140" s="45">
        <f t="shared" si="30"/>
        <v>0</v>
      </c>
      <c r="M140" s="45">
        <f t="shared" si="31"/>
        <v>0</v>
      </c>
      <c r="N140" s="45">
        <f t="shared" si="32"/>
        <v>0</v>
      </c>
      <c r="O140" s="45">
        <f t="shared" si="33"/>
        <v>0</v>
      </c>
      <c r="P140" s="45">
        <f t="shared" si="34"/>
        <v>0</v>
      </c>
      <c r="Q140" s="37"/>
    </row>
    <row r="141" spans="1:17" ht="25.5">
      <c r="A141" s="46">
        <f>A139+1</f>
        <v>14</v>
      </c>
      <c r="B141" s="33" t="s">
        <v>60</v>
      </c>
      <c r="C141" s="58" t="s">
        <v>159</v>
      </c>
      <c r="D141" s="51" t="s">
        <v>75</v>
      </c>
      <c r="E141" s="48">
        <v>6</v>
      </c>
      <c r="F141" s="36"/>
      <c r="G141" s="36"/>
      <c r="H141" s="45">
        <f t="shared" si="28"/>
        <v>0</v>
      </c>
      <c r="I141" s="36"/>
      <c r="J141" s="36"/>
      <c r="K141" s="45">
        <f t="shared" si="29"/>
        <v>0</v>
      </c>
      <c r="L141" s="45">
        <f t="shared" si="30"/>
        <v>0</v>
      </c>
      <c r="M141" s="45">
        <f t="shared" si="31"/>
        <v>0</v>
      </c>
      <c r="N141" s="45">
        <f t="shared" si="32"/>
        <v>0</v>
      </c>
      <c r="O141" s="45">
        <f t="shared" si="33"/>
        <v>0</v>
      </c>
      <c r="P141" s="45">
        <f t="shared" si="34"/>
        <v>0</v>
      </c>
      <c r="Q141" s="37"/>
    </row>
    <row r="142" spans="1:17">
      <c r="A142" s="46"/>
      <c r="B142" s="33" t="str">
        <f t="shared" si="36"/>
        <v/>
      </c>
      <c r="C142" s="56" t="s">
        <v>164</v>
      </c>
      <c r="D142" s="51"/>
      <c r="E142" s="44"/>
      <c r="F142" s="36"/>
      <c r="G142" s="36"/>
      <c r="H142" s="45">
        <f t="shared" si="28"/>
        <v>0</v>
      </c>
      <c r="I142" s="36"/>
      <c r="J142" s="36"/>
      <c r="K142" s="45">
        <f t="shared" si="29"/>
        <v>0</v>
      </c>
      <c r="L142" s="45">
        <f t="shared" si="30"/>
        <v>0</v>
      </c>
      <c r="M142" s="45">
        <f t="shared" si="31"/>
        <v>0</v>
      </c>
      <c r="N142" s="45">
        <f t="shared" si="32"/>
        <v>0</v>
      </c>
      <c r="O142" s="45">
        <f t="shared" si="33"/>
        <v>0</v>
      </c>
      <c r="P142" s="45">
        <f t="shared" si="34"/>
        <v>0</v>
      </c>
      <c r="Q142" s="37"/>
    </row>
    <row r="143" spans="1:17" ht="63.75">
      <c r="A143" s="46">
        <v>15</v>
      </c>
      <c r="B143" s="33" t="s">
        <v>60</v>
      </c>
      <c r="C143" s="58" t="s">
        <v>185</v>
      </c>
      <c r="D143" s="51" t="s">
        <v>166</v>
      </c>
      <c r="E143" s="44">
        <v>1</v>
      </c>
      <c r="F143" s="36"/>
      <c r="G143" s="36"/>
      <c r="H143" s="45">
        <f t="shared" si="28"/>
        <v>0</v>
      </c>
      <c r="I143" s="36"/>
      <c r="J143" s="36"/>
      <c r="K143" s="45">
        <f t="shared" si="29"/>
        <v>0</v>
      </c>
      <c r="L143" s="45">
        <f t="shared" si="30"/>
        <v>0</v>
      </c>
      <c r="M143" s="45">
        <f t="shared" si="31"/>
        <v>0</v>
      </c>
      <c r="N143" s="45">
        <f t="shared" si="32"/>
        <v>0</v>
      </c>
      <c r="O143" s="45">
        <f t="shared" si="33"/>
        <v>0</v>
      </c>
      <c r="P143" s="45">
        <f t="shared" si="34"/>
        <v>0</v>
      </c>
      <c r="Q143" s="37"/>
    </row>
    <row r="144" spans="1:17" ht="63.75">
      <c r="A144" s="46">
        <v>16</v>
      </c>
      <c r="B144" s="33" t="s">
        <v>60</v>
      </c>
      <c r="C144" s="58" t="s">
        <v>190</v>
      </c>
      <c r="D144" s="51" t="s">
        <v>166</v>
      </c>
      <c r="E144" s="44">
        <v>1</v>
      </c>
      <c r="F144" s="36"/>
      <c r="G144" s="36"/>
      <c r="H144" s="45">
        <f t="shared" si="28"/>
        <v>0</v>
      </c>
      <c r="I144" s="36"/>
      <c r="J144" s="36"/>
      <c r="K144" s="45">
        <f t="shared" si="29"/>
        <v>0</v>
      </c>
      <c r="L144" s="45">
        <f t="shared" si="30"/>
        <v>0</v>
      </c>
      <c r="M144" s="45">
        <f t="shared" si="31"/>
        <v>0</v>
      </c>
      <c r="N144" s="45">
        <f t="shared" si="32"/>
        <v>0</v>
      </c>
      <c r="O144" s="45">
        <f t="shared" si="33"/>
        <v>0</v>
      </c>
      <c r="P144" s="45">
        <f t="shared" si="34"/>
        <v>0</v>
      </c>
      <c r="Q144" s="37"/>
    </row>
    <row r="145" spans="1:17">
      <c r="A145" s="46"/>
      <c r="B145" s="33"/>
      <c r="C145" s="56" t="s">
        <v>162</v>
      </c>
      <c r="D145" s="51"/>
      <c r="E145" s="48"/>
      <c r="F145" s="36"/>
      <c r="G145" s="36"/>
      <c r="H145" s="45">
        <f t="shared" si="28"/>
        <v>0</v>
      </c>
      <c r="I145" s="36"/>
      <c r="J145" s="36"/>
      <c r="K145" s="45">
        <f t="shared" si="29"/>
        <v>0</v>
      </c>
      <c r="L145" s="45">
        <f t="shared" si="30"/>
        <v>0</v>
      </c>
      <c r="M145" s="45">
        <f t="shared" si="31"/>
        <v>0</v>
      </c>
      <c r="N145" s="45">
        <f t="shared" si="32"/>
        <v>0</v>
      </c>
      <c r="O145" s="45">
        <f t="shared" si="33"/>
        <v>0</v>
      </c>
      <c r="P145" s="45">
        <f t="shared" si="34"/>
        <v>0</v>
      </c>
      <c r="Q145" s="37"/>
    </row>
    <row r="146" spans="1:17" ht="38.25">
      <c r="A146" s="46">
        <v>17</v>
      </c>
      <c r="B146" s="33" t="s">
        <v>60</v>
      </c>
      <c r="C146" s="58" t="s">
        <v>191</v>
      </c>
      <c r="D146" s="51" t="s">
        <v>62</v>
      </c>
      <c r="E146" s="48">
        <v>1</v>
      </c>
      <c r="F146" s="36"/>
      <c r="G146" s="36"/>
      <c r="H146" s="45">
        <f t="shared" si="28"/>
        <v>0</v>
      </c>
      <c r="I146" s="36"/>
      <c r="J146" s="36"/>
      <c r="K146" s="45">
        <f t="shared" si="29"/>
        <v>0</v>
      </c>
      <c r="L146" s="45">
        <f t="shared" si="30"/>
        <v>0</v>
      </c>
      <c r="M146" s="45">
        <f t="shared" si="31"/>
        <v>0</v>
      </c>
      <c r="N146" s="45">
        <f t="shared" si="32"/>
        <v>0</v>
      </c>
      <c r="O146" s="45">
        <f t="shared" si="33"/>
        <v>0</v>
      </c>
      <c r="P146" s="45">
        <f t="shared" si="34"/>
        <v>0</v>
      </c>
      <c r="Q146" s="37"/>
    </row>
    <row r="147" spans="1:17">
      <c r="A147" s="46"/>
      <c r="B147" s="33"/>
      <c r="C147" s="61" t="s">
        <v>174</v>
      </c>
      <c r="D147" s="51"/>
      <c r="E147" s="48"/>
      <c r="F147" s="36"/>
      <c r="G147" s="36"/>
      <c r="H147" s="45">
        <f t="shared" si="28"/>
        <v>0</v>
      </c>
      <c r="I147" s="36"/>
      <c r="J147" s="36"/>
      <c r="K147" s="45">
        <f t="shared" si="29"/>
        <v>0</v>
      </c>
      <c r="L147" s="45">
        <f t="shared" si="30"/>
        <v>0</v>
      </c>
      <c r="M147" s="45">
        <f t="shared" si="31"/>
        <v>0</v>
      </c>
      <c r="N147" s="45">
        <f t="shared" si="32"/>
        <v>0</v>
      </c>
      <c r="O147" s="45">
        <f t="shared" si="33"/>
        <v>0</v>
      </c>
      <c r="P147" s="45">
        <f t="shared" si="34"/>
        <v>0</v>
      </c>
      <c r="Q147" s="37"/>
    </row>
    <row r="148" spans="1:17" ht="25.5">
      <c r="A148" s="46">
        <f>A146+1</f>
        <v>18</v>
      </c>
      <c r="B148" s="33" t="s">
        <v>60</v>
      </c>
      <c r="C148" s="58" t="s">
        <v>175</v>
      </c>
      <c r="D148" s="51" t="s">
        <v>78</v>
      </c>
      <c r="E148" s="48">
        <v>78</v>
      </c>
      <c r="F148" s="36"/>
      <c r="G148" s="36"/>
      <c r="H148" s="45">
        <f t="shared" si="28"/>
        <v>0</v>
      </c>
      <c r="I148" s="36"/>
      <c r="J148" s="36"/>
      <c r="K148" s="45">
        <f t="shared" si="29"/>
        <v>0</v>
      </c>
      <c r="L148" s="45">
        <f t="shared" si="30"/>
        <v>0</v>
      </c>
      <c r="M148" s="45">
        <f t="shared" si="31"/>
        <v>0</v>
      </c>
      <c r="N148" s="45">
        <f t="shared" si="32"/>
        <v>0</v>
      </c>
      <c r="O148" s="45">
        <f t="shared" si="33"/>
        <v>0</v>
      </c>
      <c r="P148" s="45">
        <f t="shared" si="34"/>
        <v>0</v>
      </c>
      <c r="Q148" s="37"/>
    </row>
    <row r="149" spans="1:17" ht="25.5">
      <c r="A149" s="46">
        <v>19</v>
      </c>
      <c r="B149" s="33" t="s">
        <v>60</v>
      </c>
      <c r="C149" s="58" t="s">
        <v>176</v>
      </c>
      <c r="D149" s="51" t="s">
        <v>78</v>
      </c>
      <c r="E149" s="48">
        <v>78</v>
      </c>
      <c r="F149" s="36"/>
      <c r="G149" s="36"/>
      <c r="H149" s="45">
        <f t="shared" si="28"/>
        <v>0</v>
      </c>
      <c r="I149" s="36"/>
      <c r="J149" s="36"/>
      <c r="K149" s="45">
        <f t="shared" si="29"/>
        <v>0</v>
      </c>
      <c r="L149" s="45">
        <f t="shared" si="30"/>
        <v>0</v>
      </c>
      <c r="M149" s="45">
        <f t="shared" si="31"/>
        <v>0</v>
      </c>
      <c r="N149" s="45">
        <f t="shared" si="32"/>
        <v>0</v>
      </c>
      <c r="O149" s="45">
        <f t="shared" si="33"/>
        <v>0</v>
      </c>
      <c r="P149" s="45">
        <f t="shared" si="34"/>
        <v>0</v>
      </c>
      <c r="Q149" s="37"/>
    </row>
    <row r="150" spans="1:17" ht="25.5">
      <c r="A150" s="46">
        <f>A149+1</f>
        <v>20</v>
      </c>
      <c r="B150" s="33" t="s">
        <v>60</v>
      </c>
      <c r="C150" s="39" t="s">
        <v>178</v>
      </c>
      <c r="D150" s="62" t="s">
        <v>62</v>
      </c>
      <c r="E150" s="48">
        <v>1</v>
      </c>
      <c r="F150" s="36"/>
      <c r="G150" s="36"/>
      <c r="H150" s="45">
        <f t="shared" si="28"/>
        <v>0</v>
      </c>
      <c r="I150" s="36"/>
      <c r="J150" s="36"/>
      <c r="K150" s="45">
        <f t="shared" si="29"/>
        <v>0</v>
      </c>
      <c r="L150" s="45">
        <f t="shared" si="30"/>
        <v>0</v>
      </c>
      <c r="M150" s="45">
        <f t="shared" si="31"/>
        <v>0</v>
      </c>
      <c r="N150" s="45">
        <f t="shared" si="32"/>
        <v>0</v>
      </c>
      <c r="O150" s="45">
        <f t="shared" si="33"/>
        <v>0</v>
      </c>
      <c r="P150" s="45">
        <f t="shared" si="34"/>
        <v>0</v>
      </c>
      <c r="Q150" s="37"/>
    </row>
    <row r="151" spans="1:17" ht="25.5">
      <c r="A151" s="46">
        <f>A150+1</f>
        <v>21</v>
      </c>
      <c r="B151" s="33" t="s">
        <v>60</v>
      </c>
      <c r="C151" s="58" t="s">
        <v>179</v>
      </c>
      <c r="D151" s="51" t="s">
        <v>62</v>
      </c>
      <c r="E151" s="48">
        <v>1</v>
      </c>
      <c r="F151" s="36"/>
      <c r="G151" s="36"/>
      <c r="H151" s="45">
        <f t="shared" si="28"/>
        <v>0</v>
      </c>
      <c r="I151" s="36"/>
      <c r="J151" s="36"/>
      <c r="K151" s="45">
        <f t="shared" si="29"/>
        <v>0</v>
      </c>
      <c r="L151" s="45">
        <f t="shared" si="30"/>
        <v>0</v>
      </c>
      <c r="M151" s="45">
        <f t="shared" si="31"/>
        <v>0</v>
      </c>
      <c r="N151" s="45">
        <f t="shared" si="32"/>
        <v>0</v>
      </c>
      <c r="O151" s="45">
        <f t="shared" si="33"/>
        <v>0</v>
      </c>
      <c r="P151" s="45">
        <f t="shared" si="34"/>
        <v>0</v>
      </c>
      <c r="Q151" s="37"/>
    </row>
    <row r="152" spans="1:17">
      <c r="A152" s="197" t="s">
        <v>120</v>
      </c>
      <c r="B152" s="198"/>
      <c r="C152" s="198"/>
      <c r="D152" s="198"/>
      <c r="E152" s="198"/>
      <c r="F152" s="198"/>
      <c r="G152" s="198"/>
      <c r="H152" s="198"/>
      <c r="I152" s="198"/>
      <c r="J152" s="198"/>
      <c r="K152" s="199"/>
      <c r="L152" s="64">
        <f t="shared" ref="L152:P152" si="37">SUM(L122:L151)</f>
        <v>0</v>
      </c>
      <c r="M152" s="64">
        <f t="shared" si="37"/>
        <v>0</v>
      </c>
      <c r="N152" s="64">
        <f t="shared" si="37"/>
        <v>0</v>
      </c>
      <c r="O152" s="64">
        <f t="shared" si="37"/>
        <v>0</v>
      </c>
      <c r="P152" s="64">
        <f t="shared" si="37"/>
        <v>0</v>
      </c>
    </row>
    <row r="154" spans="1:17" s="5" customFormat="1">
      <c r="A154" s="65" t="s">
        <v>39</v>
      </c>
      <c r="B154" s="66"/>
      <c r="H154" s="66"/>
      <c r="I154" s="66"/>
      <c r="J154" s="66"/>
      <c r="K154" s="66"/>
      <c r="L154" s="66"/>
      <c r="M154" s="66"/>
      <c r="N154" s="66"/>
      <c r="O154" s="66"/>
      <c r="P154" s="66"/>
    </row>
    <row r="156" spans="1:17">
      <c r="A156" s="67" t="s">
        <v>16</v>
      </c>
    </row>
    <row r="157" spans="1:17">
      <c r="A157" s="67"/>
    </row>
    <row r="158" spans="1:17">
      <c r="A158" s="65" t="s">
        <v>17</v>
      </c>
    </row>
    <row r="160" spans="1:17" ht="14.25">
      <c r="A160" s="68" t="s">
        <v>18</v>
      </c>
      <c r="L160" s="69"/>
    </row>
    <row r="161" spans="3:12" ht="14.25">
      <c r="L161" s="69"/>
    </row>
    <row r="166" spans="3:12" ht="18">
      <c r="C166" s="70"/>
      <c r="D166"/>
      <c r="E166"/>
    </row>
    <row r="167" spans="3:12" ht="15">
      <c r="C167" s="71"/>
      <c r="D167"/>
      <c r="E167"/>
    </row>
    <row r="168" spans="3:12" ht="15">
      <c r="C168" s="72"/>
      <c r="D168"/>
      <c r="E168"/>
    </row>
    <row r="169" spans="3:12" ht="15">
      <c r="C169" s="73"/>
      <c r="D169"/>
      <c r="E169"/>
    </row>
    <row r="170" spans="3:12" ht="15">
      <c r="C170" s="74"/>
      <c r="D170"/>
      <c r="E170"/>
    </row>
    <row r="171" spans="3:12" ht="15">
      <c r="C171" s="74"/>
      <c r="D171"/>
      <c r="E171"/>
    </row>
    <row r="172" spans="3:12" ht="15">
      <c r="C172" s="74"/>
      <c r="D172"/>
      <c r="E172"/>
    </row>
    <row r="173" spans="3:12" ht="15">
      <c r="C173" s="73"/>
      <c r="D173"/>
      <c r="E173"/>
    </row>
    <row r="174" spans="3:12" ht="15">
      <c r="C174" s="74"/>
      <c r="D174"/>
      <c r="E174"/>
    </row>
    <row r="175" spans="3:12" ht="15">
      <c r="C175" s="74"/>
      <c r="D175"/>
      <c r="E175"/>
    </row>
    <row r="176" spans="3:12" ht="15">
      <c r="C176" s="73"/>
      <c r="D176"/>
      <c r="E176"/>
    </row>
    <row r="177" spans="3:5" ht="15">
      <c r="C177" s="74"/>
      <c r="D177"/>
      <c r="E177"/>
    </row>
    <row r="178" spans="3:5" ht="15">
      <c r="C178" s="74"/>
      <c r="D178"/>
      <c r="E178"/>
    </row>
    <row r="179" spans="3:5" ht="15">
      <c r="C179" s="75"/>
      <c r="D179"/>
      <c r="E179"/>
    </row>
    <row r="180" spans="3:5" ht="15">
      <c r="C180" s="75"/>
      <c r="D180"/>
      <c r="E180"/>
    </row>
    <row r="181" spans="3:5" ht="15">
      <c r="C181" s="75"/>
      <c r="D181"/>
      <c r="E181"/>
    </row>
    <row r="182" spans="3:5" ht="15">
      <c r="C182" s="76"/>
      <c r="D182"/>
      <c r="E182"/>
    </row>
    <row r="183" spans="3:5" ht="15">
      <c r="C183" s="74"/>
      <c r="D183"/>
      <c r="E183"/>
    </row>
    <row r="184" spans="3:5" ht="15">
      <c r="C184" s="73"/>
      <c r="D184"/>
      <c r="E184"/>
    </row>
    <row r="185" spans="3:5" ht="15">
      <c r="C185" s="73"/>
      <c r="D185"/>
      <c r="E185"/>
    </row>
    <row r="186" spans="3:5" ht="15">
      <c r="C186" s="77"/>
      <c r="D186"/>
      <c r="E186"/>
    </row>
    <row r="187" spans="3:5" ht="18">
      <c r="C187" s="78"/>
      <c r="D187"/>
      <c r="E187"/>
    </row>
    <row r="188" spans="3:5" ht="18">
      <c r="C188" s="78"/>
      <c r="D188"/>
      <c r="E188"/>
    </row>
    <row r="189" spans="3:5" ht="18">
      <c r="C189" s="79"/>
      <c r="D189"/>
      <c r="E189"/>
    </row>
    <row r="190" spans="3:5" ht="18">
      <c r="C190" s="78"/>
      <c r="D190"/>
      <c r="E190"/>
    </row>
    <row r="191" spans="3:5" ht="18">
      <c r="C191" s="79"/>
      <c r="D191"/>
      <c r="E191"/>
    </row>
    <row r="192" spans="3:5" ht="18">
      <c r="C192" s="78"/>
      <c r="D192"/>
      <c r="E192"/>
    </row>
    <row r="193" spans="3:5" ht="15">
      <c r="C193"/>
      <c r="D193"/>
      <c r="E193"/>
    </row>
    <row r="194" spans="3:5" ht="18">
      <c r="C194" s="79"/>
      <c r="D194"/>
      <c r="E194"/>
    </row>
    <row r="195" spans="3:5" ht="18">
      <c r="C195" s="78"/>
      <c r="D195"/>
      <c r="E195"/>
    </row>
    <row r="196" spans="3:5" ht="18">
      <c r="C196" s="78"/>
      <c r="D196"/>
      <c r="E196"/>
    </row>
    <row r="197" spans="3:5" ht="18">
      <c r="C197" s="78"/>
      <c r="D197"/>
      <c r="E197"/>
    </row>
    <row r="198" spans="3:5">
      <c r="C198" s="80"/>
      <c r="D198" s="80"/>
      <c r="E198" s="80"/>
    </row>
    <row r="199" spans="3:5">
      <c r="C199" s="81"/>
      <c r="D199" s="82"/>
      <c r="E199" s="82"/>
    </row>
    <row r="200" spans="3:5">
      <c r="C200" s="81"/>
      <c r="D200" s="82"/>
      <c r="E200" s="82"/>
    </row>
    <row r="201" spans="3:5">
      <c r="C201" s="81"/>
      <c r="D201" s="82"/>
      <c r="E201" s="82"/>
    </row>
    <row r="202" spans="3:5">
      <c r="C202" s="81"/>
      <c r="D202" s="82"/>
      <c r="E202" s="82"/>
    </row>
    <row r="203" spans="3:5">
      <c r="C203" s="81"/>
      <c r="D203" s="82"/>
      <c r="E203" s="81"/>
    </row>
    <row r="204" spans="3:5">
      <c r="C204" s="81"/>
      <c r="D204" s="82"/>
      <c r="E204" s="81"/>
    </row>
    <row r="205" spans="3:5" ht="15">
      <c r="C205" s="77"/>
      <c r="D205"/>
      <c r="E205"/>
    </row>
    <row r="206" spans="3:5" ht="15">
      <c r="C206" s="77"/>
      <c r="D206"/>
      <c r="E206"/>
    </row>
    <row r="207" spans="3:5" ht="18">
      <c r="C207" s="78"/>
      <c r="D207"/>
      <c r="E207"/>
    </row>
    <row r="208" spans="3:5" ht="15">
      <c r="C208"/>
      <c r="D208"/>
      <c r="E208"/>
    </row>
    <row r="209" spans="3:5" ht="18">
      <c r="C209" s="79"/>
      <c r="D209"/>
      <c r="E209"/>
    </row>
    <row r="210" spans="3:5" ht="18">
      <c r="C210" s="78"/>
      <c r="D210"/>
      <c r="E210"/>
    </row>
    <row r="211" spans="3:5" ht="18">
      <c r="C211" s="79"/>
      <c r="D211"/>
      <c r="E211"/>
    </row>
    <row r="212" spans="3:5" ht="18">
      <c r="C212" s="83"/>
      <c r="D212"/>
      <c r="E212"/>
    </row>
    <row r="213" spans="3:5" ht="18">
      <c r="C213" s="83"/>
      <c r="D213"/>
      <c r="E213"/>
    </row>
    <row r="214" spans="3:5" ht="18">
      <c r="C214" s="83"/>
      <c r="D214"/>
      <c r="E214"/>
    </row>
    <row r="215" spans="3:5" ht="18">
      <c r="C215" s="83"/>
      <c r="D215"/>
      <c r="E215"/>
    </row>
    <row r="216" spans="3:5" ht="18">
      <c r="C216" s="83"/>
      <c r="D216"/>
      <c r="E216"/>
    </row>
    <row r="217" spans="3:5" ht="18">
      <c r="C217" s="83"/>
      <c r="D217"/>
      <c r="E217"/>
    </row>
    <row r="218" spans="3:5" ht="18">
      <c r="C218" s="79"/>
      <c r="D218"/>
      <c r="E218"/>
    </row>
    <row r="219" spans="3:5" ht="18">
      <c r="C219" s="83"/>
      <c r="D219"/>
      <c r="E219"/>
    </row>
    <row r="220" spans="3:5" ht="18">
      <c r="C220" s="84"/>
      <c r="D220"/>
      <c r="E220"/>
    </row>
    <row r="221" spans="3:5" ht="18">
      <c r="C221" s="84"/>
      <c r="D221"/>
      <c r="E221"/>
    </row>
    <row r="222" spans="3:5" ht="18">
      <c r="C222" s="84"/>
      <c r="D222"/>
      <c r="E222"/>
    </row>
    <row r="223" spans="3:5" ht="18">
      <c r="C223" s="83"/>
      <c r="D223"/>
      <c r="E223"/>
    </row>
    <row r="224" spans="3:5" ht="18">
      <c r="C224" s="84"/>
      <c r="D224"/>
      <c r="E224"/>
    </row>
    <row r="225" spans="3:5" ht="18">
      <c r="C225" s="84"/>
      <c r="D225"/>
      <c r="E225"/>
    </row>
    <row r="226" spans="3:5" ht="18">
      <c r="C226" s="79"/>
      <c r="D226"/>
      <c r="E226"/>
    </row>
    <row r="227" spans="3:5" ht="18">
      <c r="C227" s="78"/>
      <c r="D227"/>
      <c r="E227"/>
    </row>
    <row r="228" spans="3:5" ht="18">
      <c r="C228" s="83"/>
      <c r="D228"/>
      <c r="E228"/>
    </row>
    <row r="229" spans="3:5" ht="18">
      <c r="C229" s="79"/>
      <c r="D229"/>
      <c r="E229"/>
    </row>
    <row r="230" spans="3:5" ht="18">
      <c r="C230" s="78"/>
      <c r="D230"/>
      <c r="E230"/>
    </row>
    <row r="231" spans="3:5" ht="18">
      <c r="C231" s="78"/>
      <c r="D231"/>
      <c r="E231"/>
    </row>
    <row r="232" spans="3:5">
      <c r="C232" s="80"/>
      <c r="D232" s="80"/>
      <c r="E232" s="80"/>
    </row>
    <row r="233" spans="3:5">
      <c r="C233" s="81"/>
      <c r="D233" s="82"/>
      <c r="E233" s="85"/>
    </row>
    <row r="234" spans="3:5">
      <c r="C234" s="81"/>
      <c r="D234" s="82"/>
      <c r="E234" s="85"/>
    </row>
    <row r="235" spans="3:5">
      <c r="C235" s="81"/>
      <c r="D235" s="82"/>
      <c r="E235" s="85"/>
    </row>
    <row r="236" spans="3:5">
      <c r="C236" s="81"/>
      <c r="D236" s="82"/>
      <c r="E236" s="85"/>
    </row>
    <row r="237" spans="3:5">
      <c r="C237" s="81"/>
      <c r="D237" s="82"/>
      <c r="E237" s="86"/>
    </row>
    <row r="238" spans="3:5" ht="15">
      <c r="C238" s="77"/>
      <c r="D238"/>
      <c r="E238"/>
    </row>
    <row r="239" spans="3:5" ht="15">
      <c r="C239" s="77"/>
      <c r="D239"/>
      <c r="E239"/>
    </row>
    <row r="240" spans="3:5" ht="15">
      <c r="C240"/>
      <c r="D240"/>
      <c r="E240"/>
    </row>
    <row r="241" spans="3:5" ht="18">
      <c r="C241" s="79"/>
      <c r="D241"/>
      <c r="E241"/>
    </row>
    <row r="242" spans="3:5" ht="18">
      <c r="C242" s="78"/>
      <c r="D242"/>
      <c r="E242"/>
    </row>
    <row r="243" spans="3:5" ht="18">
      <c r="C243" s="78"/>
      <c r="D243"/>
      <c r="E243"/>
    </row>
    <row r="244" spans="3:5" ht="15">
      <c r="C244" s="80"/>
      <c r="D244" s="80"/>
      <c r="E244"/>
    </row>
    <row r="245" spans="3:5" ht="15">
      <c r="C245" s="81"/>
      <c r="D245" s="85"/>
      <c r="E245"/>
    </row>
    <row r="246" spans="3:5" ht="15">
      <c r="C246" s="81"/>
      <c r="D246" s="85"/>
      <c r="E246"/>
    </row>
    <row r="247" spans="3:5" ht="15">
      <c r="C247" s="81"/>
      <c r="D247" s="86"/>
      <c r="E247"/>
    </row>
    <row r="248" spans="3:5" ht="15">
      <c r="C248" s="81"/>
      <c r="D248" s="81"/>
      <c r="E248"/>
    </row>
    <row r="249" spans="3:5" ht="15">
      <c r="C249" s="81"/>
      <c r="D249" s="81"/>
      <c r="E249"/>
    </row>
    <row r="250" spans="3:5" ht="15">
      <c r="C250" s="77"/>
      <c r="D250"/>
      <c r="E250"/>
    </row>
    <row r="251" spans="3:5" ht="15">
      <c r="C251" s="77"/>
      <c r="D251"/>
      <c r="E251"/>
    </row>
    <row r="252" spans="3:5" ht="18.75">
      <c r="C252" s="87"/>
      <c r="D252"/>
      <c r="E252"/>
    </row>
    <row r="253" spans="3:5" ht="15">
      <c r="C253"/>
      <c r="D253"/>
      <c r="E253"/>
    </row>
    <row r="254" spans="3:5" ht="18">
      <c r="C254" s="79"/>
      <c r="D254"/>
      <c r="E254"/>
    </row>
    <row r="255" spans="3:5" ht="18">
      <c r="C255" s="83"/>
      <c r="D255"/>
      <c r="E255"/>
    </row>
    <row r="256" spans="3:5" ht="18">
      <c r="C256" s="83"/>
      <c r="D256"/>
      <c r="E256"/>
    </row>
    <row r="257" spans="3:5" ht="18">
      <c r="C257" s="83"/>
      <c r="D257"/>
      <c r="E257"/>
    </row>
    <row r="258" spans="3:5" ht="18">
      <c r="C258" s="83"/>
      <c r="D258"/>
      <c r="E258"/>
    </row>
    <row r="259" spans="3:5" ht="18">
      <c r="C259" s="83"/>
      <c r="D259"/>
      <c r="E259"/>
    </row>
    <row r="260" spans="3:5" ht="18">
      <c r="C260" s="79"/>
      <c r="D260"/>
      <c r="E260"/>
    </row>
    <row r="261" spans="3:5" ht="18">
      <c r="C261" s="78"/>
      <c r="D261"/>
      <c r="E261"/>
    </row>
    <row r="262" spans="3:5" ht="18">
      <c r="C262" s="79"/>
      <c r="D262"/>
      <c r="E262"/>
    </row>
    <row r="263" spans="3:5" ht="18">
      <c r="C263" s="88"/>
      <c r="D263"/>
      <c r="E263"/>
    </row>
    <row r="264" spans="3:5" ht="18">
      <c r="C264" s="88"/>
      <c r="D264"/>
      <c r="E264"/>
    </row>
    <row r="265" spans="3:5" ht="18">
      <c r="C265" s="88"/>
      <c r="D265"/>
      <c r="E265"/>
    </row>
    <row r="266" spans="3:5" ht="18">
      <c r="C266" s="88"/>
      <c r="D266"/>
      <c r="E266"/>
    </row>
  </sheetData>
  <mergeCells count="13">
    <mergeCell ref="F14:K14"/>
    <mergeCell ref="L14:P14"/>
    <mergeCell ref="A152:K152"/>
    <mergeCell ref="A14:A15"/>
    <mergeCell ref="B14:B15"/>
    <mergeCell ref="C14:C15"/>
    <mergeCell ref="D14:D15"/>
    <mergeCell ref="E14:E15"/>
    <mergeCell ref="A1:P1"/>
    <mergeCell ref="A2:P2"/>
    <mergeCell ref="G3:I3"/>
    <mergeCell ref="A4:P4"/>
    <mergeCell ref="A9:C9"/>
  </mergeCells>
  <printOptions horizontalCentered="1"/>
  <pageMargins left="0.59055118110236204" right="0.39370078740157499" top="0.43307086614173201" bottom="0.511811023622047" header="0.35433070866141703" footer="0.70866141732283505"/>
  <pageSetup paperSize="9" scale="65"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BED157853FB64B8DEB69E712C7739E" ma:contentTypeVersion="3" ma:contentTypeDescription="Create a new document." ma:contentTypeScope="" ma:versionID="b8991560f47636202736e3c3ea2b8286">
  <xsd:schema xmlns:xsd="http://www.w3.org/2001/XMLSchema" xmlns:xs="http://www.w3.org/2001/XMLSchema" xmlns:p="http://schemas.microsoft.com/office/2006/metadata/properties" xmlns:ns2="7ab96428-f0e3-4c79-830d-19110cf1710a" targetNamespace="http://schemas.microsoft.com/office/2006/metadata/properties" ma:root="true" ma:fieldsID="6727416561b814c2fa80e30fa565231c" ns2:_="">
    <xsd:import namespace="7ab96428-f0e3-4c79-830d-19110cf1710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b96428-f0e3-4c79-830d-19110cf171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E6435C-E932-400D-99EF-8D56198BF014}">
  <ds:schemaRefs/>
</ds:datastoreItem>
</file>

<file path=customXml/itemProps2.xml><?xml version="1.0" encoding="utf-8"?>
<ds:datastoreItem xmlns:ds="http://schemas.openxmlformats.org/officeDocument/2006/customXml" ds:itemID="{9F088F84-4270-49E5-B675-D85816B37A21}">
  <ds:schemaRefs/>
</ds:datastoreItem>
</file>

<file path=customXml/itemProps3.xml><?xml version="1.0" encoding="utf-8"?>
<ds:datastoreItem xmlns:ds="http://schemas.openxmlformats.org/officeDocument/2006/customXml" ds:itemID="{56F1ABD7-026E-4073-84AC-5393275D7DDB}">
  <ds:schemaRefs/>
</ds:datastoreItem>
</file>

<file path=customXml/itemProps4.xml><?xml version="1.0" encoding="utf-8"?>
<ds:datastoreItem xmlns:ds="http://schemas.openxmlformats.org/officeDocument/2006/customXml" ds:itemID="{758540C7-8193-4221-A8E5-1E915B79A1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4</vt:i4>
      </vt:variant>
      <vt:variant>
        <vt:lpstr>Diapazoni ar nosaukumiem</vt:lpstr>
      </vt:variant>
      <vt:variant>
        <vt:i4>4</vt:i4>
      </vt:variant>
    </vt:vector>
  </HeadingPairs>
  <TitlesOfParts>
    <vt:vector size="8" baseType="lpstr">
      <vt:lpstr>koptame</vt:lpstr>
      <vt:lpstr>Kopsavilkums</vt:lpstr>
      <vt:lpstr>1</vt:lpstr>
      <vt:lpstr>2</vt:lpstr>
      <vt:lpstr>'1'!Drukas_apgabals</vt:lpstr>
      <vt:lpstr>'2'!Drukas_apgabals</vt:lpstr>
      <vt:lpstr>koptame!Drukas_apgabals</vt:lpstr>
      <vt:lpstr>'2'!Drukāt_virsrakstus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Marite Fokina</dc:creator>
  <cp:lastModifiedBy>Mārīte Fokina</cp:lastModifiedBy>
  <cp:lastPrinted>2026-04-06T19:53:00Z</cp:lastPrinted>
  <dcterms:created xsi:type="dcterms:W3CDTF">2019-10-24T11:01:00Z</dcterms:created>
  <dcterms:modified xsi:type="dcterms:W3CDTF">2026-08-28T09:23:47Z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0x01010066BED157853FB64B8DEB69E712C7739E</vt:lpwstr>
  </property>
  <property fmtid="{D5CDD505-2E9C-101B-9397-08002B2CF9AE}" pid="3" name="PlanSwiftJobName">
    <vt:lpwstr/>
  </property>
  <property fmtid="{D5CDD505-2E9C-101B-9397-08002B2CF9AE}" pid="4" name="PlanSwiftJobGuid">
    <vt:lpwstr/>
  </property>
  <property fmtid="{D5CDD505-2E9C-101B-9397-08002B2CF9AE}" pid="5" name="LinkedDataId">
    <vt:lpwstr>{56F1ABD7-026E-4073-84AC-5393275D7DDB}</vt:lpwstr>
  </property>
  <property fmtid="{D5CDD505-2E9C-101B-9397-08002B2CF9AE}" pid="6" name="MediaServiceImageTags">
    <vt:lpwstr/>
  </property>
  <property fmtid="{D5CDD505-2E9C-101B-9397-08002B2CF9AE}" pid="7" name="ICV">
    <vt:lpwstr>339BADB582174D478539C506482AE4CC_13</vt:lpwstr>
  </property>
  <property fmtid="{D5CDD505-2E9C-101B-9397-08002B2CF9AE}" pid="8" name="KSOProductBuildVer">
    <vt:lpwstr>1049-12.1.0.26880</vt:lpwstr>
  </property>
  <property fmtid="{D5CDD505-2E9C-101B-9397-08002B2CF9AE}" pid="9" name="CalculationRule">
    <vt:i4>0</vt:i4>
  </property>
</Properties>
</file>