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ižlejas_Katlauki_2026\Būvprojekts\Iepirkums būvdarbiem\"/>
    </mc:Choice>
  </mc:AlternateContent>
  <bookViews>
    <workbookView xWindow="0" yWindow="0" windowWidth="19200" windowHeight="10995" tabRatio="910"/>
  </bookViews>
  <sheets>
    <sheet name="kopsavilkums angārs" sheetId="13" r:id="rId1"/>
    <sheet name="1_1" sheetId="58" r:id="rId2"/>
    <sheet name="1_2" sheetId="60" r:id="rId3"/>
    <sheet name="1_3" sheetId="68" r:id="rId4"/>
    <sheet name="1_4" sheetId="67" r:id="rId5"/>
    <sheet name="1_5" sheetId="70" r:id="rId6"/>
  </sheets>
  <definedNames>
    <definedName name="__xlnm._FilterDatabase" localSheetId="1">#REF!</definedName>
    <definedName name="__xlnm._FilterDatabase" localSheetId="2">#REF!</definedName>
    <definedName name="__xlnm._FilterDatabase" localSheetId="3">#REF!</definedName>
    <definedName name="__xlnm._FilterDatabase" localSheetId="4">#REF!</definedName>
    <definedName name="__xlnm._FilterDatabase" localSheetId="5">#REF!</definedName>
    <definedName name="__xlnm._FilterDatabase" localSheetId="0">#REF!</definedName>
    <definedName name="__xlnm._FilterDatabase">#REF!</definedName>
    <definedName name="__xlnm._FilterDatabase_1" localSheetId="1">#REF!</definedName>
    <definedName name="__xlnm._FilterDatabase_1" localSheetId="2">#REF!</definedName>
    <definedName name="__xlnm._FilterDatabase_1" localSheetId="3">#REF!</definedName>
    <definedName name="__xlnm._FilterDatabase_1" localSheetId="4">#REF!</definedName>
    <definedName name="__xlnm._FilterDatabase_1" localSheetId="5">#REF!</definedName>
    <definedName name="__xlnm._FilterDatabase_1">#REF!</definedName>
    <definedName name="__xlnm._FilterDatabase_2" localSheetId="1">#REF!</definedName>
    <definedName name="__xlnm._FilterDatabase_2" localSheetId="2">#REF!</definedName>
    <definedName name="__xlnm._FilterDatabase_2" localSheetId="3">#REF!</definedName>
    <definedName name="__xlnm._FilterDatabase_2" localSheetId="4">#REF!</definedName>
    <definedName name="__xlnm._FilterDatabase_2" localSheetId="5">#REF!</definedName>
    <definedName name="__xlnm._FilterDatabase_2">#REF!</definedName>
    <definedName name="__xlnm._FilterDatabase_3" localSheetId="1">#REF!</definedName>
    <definedName name="__xlnm._FilterDatabase_3" localSheetId="2">#REF!</definedName>
    <definedName name="__xlnm._FilterDatabase_3" localSheetId="3">#REF!</definedName>
    <definedName name="__xlnm._FilterDatabase_3" localSheetId="4">#REF!</definedName>
    <definedName name="__xlnm._FilterDatabase_3" localSheetId="5">#REF!</definedName>
    <definedName name="__xlnm._FilterDatabase_3">#REF!</definedName>
    <definedName name="__xlnm._FilterDatabase_4" localSheetId="1">#REF!</definedName>
    <definedName name="__xlnm._FilterDatabase_4" localSheetId="2">#REF!</definedName>
    <definedName name="__xlnm._FilterDatabase_4" localSheetId="3">#REF!</definedName>
    <definedName name="__xlnm._FilterDatabase_4" localSheetId="4">#REF!</definedName>
    <definedName name="__xlnm._FilterDatabase_4" localSheetId="5">#REF!</definedName>
    <definedName name="__xlnm._FilterDatabase_4">#REF!</definedName>
    <definedName name="__xlnm._FilterDatabase_5" localSheetId="1">#REF!</definedName>
    <definedName name="__xlnm._FilterDatabase_5" localSheetId="2">#REF!</definedName>
    <definedName name="__xlnm._FilterDatabase_5" localSheetId="3">#REF!</definedName>
    <definedName name="__xlnm._FilterDatabase_5" localSheetId="4">#REF!</definedName>
    <definedName name="__xlnm._FilterDatabase_5" localSheetId="5">#REF!</definedName>
    <definedName name="__xlnm._FilterDatabase_5" localSheetId="0">#REF!</definedName>
    <definedName name="__xlnm._FilterDatabase_5">#REF!</definedName>
    <definedName name="__xlnm._FilterDatabase_6" localSheetId="1">#REF!</definedName>
    <definedName name="__xlnm._FilterDatabase_6" localSheetId="2">#REF!</definedName>
    <definedName name="__xlnm._FilterDatabase_6" localSheetId="3">#REF!</definedName>
    <definedName name="__xlnm._FilterDatabase_6" localSheetId="4">#REF!</definedName>
    <definedName name="__xlnm._FilterDatabase_6" localSheetId="5">#REF!</definedName>
    <definedName name="__xlnm._FilterDatabase_6" localSheetId="0">#REF!</definedName>
    <definedName name="__xlnm._FilterDatabase_6">#REF!</definedName>
    <definedName name="__xlnm.Print_Area" localSheetId="1">#REF!</definedName>
    <definedName name="__xlnm.Print_Area" localSheetId="2">#REF!</definedName>
    <definedName name="__xlnm.Print_Area" localSheetId="3">#REF!</definedName>
    <definedName name="__xlnm.Print_Area" localSheetId="4">#REF!</definedName>
    <definedName name="__xlnm.Print_Area" localSheetId="5">#REF!</definedName>
    <definedName name="__xlnm.Print_Area" localSheetId="0">#REF!</definedName>
    <definedName name="__xlnm.Print_Area">#REF!</definedName>
    <definedName name="__xlnm.Print_Titles" localSheetId="1">#REF!</definedName>
    <definedName name="__xlnm.Print_Titles" localSheetId="2">#REF!</definedName>
    <definedName name="__xlnm.Print_Titles" localSheetId="3">#REF!</definedName>
    <definedName name="__xlnm.Print_Titles" localSheetId="4">#REF!</definedName>
    <definedName name="__xlnm.Print_Titles" localSheetId="5">#REF!</definedName>
    <definedName name="__xlnm.Print_Titles">#REF!</definedName>
    <definedName name="__xlnm.Print_Titles_1" localSheetId="1">#REF!</definedName>
    <definedName name="__xlnm.Print_Titles_1" localSheetId="2">#REF!</definedName>
    <definedName name="__xlnm.Print_Titles_1" localSheetId="3">#REF!</definedName>
    <definedName name="__xlnm.Print_Titles_1" localSheetId="4">#REF!</definedName>
    <definedName name="__xlnm.Print_Titles_1" localSheetId="5">#REF!</definedName>
    <definedName name="__xlnm.Print_Titles_1">#REF!</definedName>
    <definedName name="__xlnm.Print_Titles_2" localSheetId="1">#REF!</definedName>
    <definedName name="__xlnm.Print_Titles_2" localSheetId="2">#REF!</definedName>
    <definedName name="__xlnm.Print_Titles_2" localSheetId="3">#REF!</definedName>
    <definedName name="__xlnm.Print_Titles_2" localSheetId="4">#REF!</definedName>
    <definedName name="__xlnm.Print_Titles_2" localSheetId="5">#REF!</definedName>
    <definedName name="__xlnm.Print_Titles_2">#REF!</definedName>
    <definedName name="__xlnm.Print_Titles_3" localSheetId="1">#REF!</definedName>
    <definedName name="__xlnm.Print_Titles_3" localSheetId="2">#REF!</definedName>
    <definedName name="__xlnm.Print_Titles_3" localSheetId="3">#REF!</definedName>
    <definedName name="__xlnm.Print_Titles_3" localSheetId="4">#REF!</definedName>
    <definedName name="__xlnm.Print_Titles_3" localSheetId="5">#REF!</definedName>
    <definedName name="__xlnm.Print_Titles_3">#REF!</definedName>
    <definedName name="__xlnm.Print_Titles_4" localSheetId="1">#REF!</definedName>
    <definedName name="__xlnm.Print_Titles_4" localSheetId="2">#REF!</definedName>
    <definedName name="__xlnm.Print_Titles_4" localSheetId="3">#REF!</definedName>
    <definedName name="__xlnm.Print_Titles_4" localSheetId="4">#REF!</definedName>
    <definedName name="__xlnm.Print_Titles_4" localSheetId="5">#REF!</definedName>
    <definedName name="__xlnm.Print_Titles_4" localSheetId="0">#REF!</definedName>
    <definedName name="__xlnm.Print_Titles_4">#REF!</definedName>
    <definedName name="__xlnm.Print_Titles_5" localSheetId="1">#REF!</definedName>
    <definedName name="__xlnm.Print_Titles_5" localSheetId="2">#REF!</definedName>
    <definedName name="__xlnm.Print_Titles_5" localSheetId="3">#REF!</definedName>
    <definedName name="__xlnm.Print_Titles_5" localSheetId="4">#REF!</definedName>
    <definedName name="__xlnm.Print_Titles_5" localSheetId="5">#REF!</definedName>
    <definedName name="__xlnm.Print_Titles_5" localSheetId="0">#REF!</definedName>
    <definedName name="__xlnm.Print_Titles_5">#REF!</definedName>
    <definedName name="_xlnm._FilterDatabase" localSheetId="1" hidden="1">'1_1'!$A$10:$O$24</definedName>
    <definedName name="_xlnm._FilterDatabase" localSheetId="2" hidden="1">'1_2'!$A$10:$O$74</definedName>
    <definedName name="_xlnm._FilterDatabase" localSheetId="3" hidden="1">'1_3'!$A$10:$O$32</definedName>
    <definedName name="_xlnm._FilterDatabase" localSheetId="4" hidden="1">'1_4'!$A$10:$O$38</definedName>
    <definedName name="_xlnm._FilterDatabase" localSheetId="5" hidden="1">'1_5'!$A$11:$O$19</definedName>
    <definedName name="aaaaaaaaaaa" localSheetId="1">#REF!</definedName>
    <definedName name="aaaaaaaaaaa" localSheetId="2">#REF!</definedName>
    <definedName name="aaaaaaaaaaa" localSheetId="3">#REF!</definedName>
    <definedName name="aaaaaaaaaaa" localSheetId="4">#REF!</definedName>
    <definedName name="aaaaaaaaaaa" localSheetId="5">#REF!</definedName>
    <definedName name="aaaaaaaaaaa">#REF!</definedName>
    <definedName name="er" localSheetId="1">#REF!</definedName>
    <definedName name="er" localSheetId="2">#REF!</definedName>
    <definedName name="er" localSheetId="3">#REF!</definedName>
    <definedName name="er" localSheetId="4">#REF!</definedName>
    <definedName name="er" localSheetId="5">#REF!</definedName>
    <definedName name="er" localSheetId="0">#REF!</definedName>
    <definedName name="er">#REF!</definedName>
    <definedName name="Excel_BuiltIn_Print_Titles_3" localSheetId="1">#REF!</definedName>
    <definedName name="Excel_BuiltIn_Print_Titles_3" localSheetId="2">#REF!</definedName>
    <definedName name="Excel_BuiltIn_Print_Titles_3" localSheetId="3">#REF!</definedName>
    <definedName name="Excel_BuiltIn_Print_Titles_3" localSheetId="4">#REF!</definedName>
    <definedName name="Excel_BuiltIn_Print_Titles_3" localSheetId="5">#REF!</definedName>
    <definedName name="Excel_BuiltIn_Print_Titles_3">#REF!</definedName>
    <definedName name="Excel_BuiltIn_Print_Titles_5" localSheetId="1">#REF!</definedName>
    <definedName name="Excel_BuiltIn_Print_Titles_5" localSheetId="2">#REF!</definedName>
    <definedName name="Excel_BuiltIn_Print_Titles_5" localSheetId="3">#REF!</definedName>
    <definedName name="Excel_BuiltIn_Print_Titles_5" localSheetId="4">#REF!</definedName>
    <definedName name="Excel_BuiltIn_Print_Titles_5" localSheetId="5">#REF!</definedName>
    <definedName name="Excel_BuiltIn_Print_Titles_5" localSheetId="0">#REF!</definedName>
    <definedName name="Excel_BuiltIn_Print_Titles_5">#REF!</definedName>
    <definedName name="I" localSheetId="1">#REF!</definedName>
    <definedName name="I" localSheetId="2">#REF!</definedName>
    <definedName name="I" localSheetId="3">#REF!</definedName>
    <definedName name="I" localSheetId="4">#REF!</definedName>
    <definedName name="I" localSheetId="5">#REF!</definedName>
    <definedName name="I">#REF!</definedName>
    <definedName name="_xlnm.Print_Area" localSheetId="1">'1_1'!$A$1:$O$26</definedName>
    <definedName name="_xlnm.Print_Area" localSheetId="2">'1_2'!$A$1:$O$75</definedName>
    <definedName name="_xlnm.Print_Area" localSheetId="3">'1_3'!$A$1:$O$33</definedName>
    <definedName name="_xlnm.Print_Area" localSheetId="4">'1_4'!$A$1:$O$39</definedName>
    <definedName name="_xlnm.Print_Area" localSheetId="5">'1_5'!$A$1:$O$21</definedName>
    <definedName name="_xlnm.Print_Area" localSheetId="0">'kopsavilkums angārs'!$A$1:$I$27</definedName>
    <definedName name="_xlnm.Print_Titles" localSheetId="1">'1_1'!$8:$10</definedName>
    <definedName name="_xlnm.Print_Titles" localSheetId="2">'1_2'!$8:$10</definedName>
    <definedName name="_xlnm.Print_Titles" localSheetId="3">'1_3'!$8:$10</definedName>
    <definedName name="_xlnm.Print_Titles" localSheetId="4">'1_4'!$8:$10</definedName>
    <definedName name="_xlnm.Print_Titles" localSheetId="5">'1_5'!$9:$11</definedName>
  </definedNames>
  <calcPr calcId="152511" iterateDelta="1E-4" fullPrecision="0"/>
</workbook>
</file>

<file path=xl/calcChain.xml><?xml version="1.0" encoding="utf-8"?>
<calcChain xmlns="http://schemas.openxmlformats.org/spreadsheetml/2006/main">
  <c r="M6" i="58" l="1"/>
  <c r="M6" i="60"/>
  <c r="M6" i="68"/>
  <c r="M6" i="67"/>
  <c r="D25" i="67" l="1"/>
  <c r="D18" i="67"/>
  <c r="D53" i="60" l="1"/>
  <c r="D52" i="60" s="1"/>
  <c r="D55" i="60" l="1"/>
  <c r="D39" i="60" l="1"/>
  <c r="D38" i="60"/>
  <c r="D15" i="60" l="1"/>
  <c r="D18" i="60"/>
  <c r="D16" i="60" l="1"/>
  <c r="D17" i="58" l="1"/>
  <c r="M7" i="70" l="1"/>
  <c r="G19" i="13" l="1"/>
  <c r="H19" i="13"/>
  <c r="D8" i="13" s="1"/>
  <c r="F19" i="13"/>
  <c r="E19" i="13" l="1"/>
  <c r="D19" i="13"/>
  <c r="D7" i="13" l="1"/>
</calcChain>
</file>

<file path=xl/sharedStrings.xml><?xml version="1.0" encoding="utf-8"?>
<sst xmlns="http://schemas.openxmlformats.org/spreadsheetml/2006/main" count="403" uniqueCount="159">
  <si>
    <t> Nr.</t>
  </si>
  <si>
    <t>p.k.</t>
  </si>
  <si>
    <t>  </t>
  </si>
  <si>
    <t> Kopā</t>
  </si>
  <si>
    <t>Kopsavilkuma aprēķini pa darbu veidiem vai konstruktīvajiem elementiem</t>
  </si>
  <si>
    <t>(Darba veids vai konstruktīvā elementa nosaukums)</t>
  </si>
  <si>
    <t>Par kopējo summu, Eur</t>
  </si>
  <si>
    <t xml:space="preserve">Kopējā darbietilpība, c/st </t>
  </si>
  <si>
    <t> Nr.p.k.</t>
  </si>
  <si>
    <t>Kods, tāmes Nr.</t>
  </si>
  <si>
    <t>Darba veids vai konstruktīvā elementa nosaukums</t>
  </si>
  <si>
    <t>Tāmes izmaksa (Eur)</t>
  </si>
  <si>
    <t>Tai skaitā:</t>
  </si>
  <si>
    <t>Darbietilpība ( c/h)</t>
  </si>
  <si>
    <t>Darba alga (Eur)</t>
  </si>
  <si>
    <t xml:space="preserve"> Materiāli (Eur)</t>
  </si>
  <si>
    <t>Mehānismi (Eur)</t>
  </si>
  <si>
    <t>Tāmes izmaksas</t>
  </si>
  <si>
    <t> Darba</t>
  </si>
  <si>
    <t> Mērvie-nība</t>
  </si>
  <si>
    <t> Vienības izmaksas</t>
  </si>
  <si>
    <t> Kopā uz visu apjomu</t>
  </si>
  <si>
    <t>nosaukums</t>
  </si>
  <si>
    <t> laika norma (c/h)</t>
  </si>
  <si>
    <t> darba samaksas likme (Eur/h)</t>
  </si>
  <si>
    <t> darba alga (Eur)</t>
  </si>
  <si>
    <t> materiāli (Eur)</t>
  </si>
  <si>
    <t> mehā-nismi (Eur)</t>
  </si>
  <si>
    <t> kopā (Eur)</t>
  </si>
  <si>
    <t> darbietilpī-ba (c/h)</t>
  </si>
  <si>
    <t>m</t>
  </si>
  <si>
    <t> Tiešās izmaksas kopā</t>
  </si>
  <si>
    <t>tn</t>
  </si>
  <si>
    <t>gab.</t>
  </si>
  <si>
    <t>Lokālā tāme Nr.1-4</t>
  </si>
  <si>
    <t>Lokālā tāme Nr.1-3</t>
  </si>
  <si>
    <t>Lokālā tāme Nr.1-2</t>
  </si>
  <si>
    <t> Daudzums</t>
  </si>
  <si>
    <t>ZEMES DARBI</t>
  </si>
  <si>
    <t>METĀLA KONSTRUKCIJAS</t>
  </si>
  <si>
    <r>
      <t>m</t>
    </r>
    <r>
      <rPr>
        <vertAlign val="superscript"/>
        <sz val="11"/>
        <rFont val="Times New Roman"/>
        <family val="1"/>
        <charset val="186"/>
      </rPr>
      <t>3</t>
    </r>
  </si>
  <si>
    <r>
      <t>m</t>
    </r>
    <r>
      <rPr>
        <vertAlign val="superscript"/>
        <sz val="11"/>
        <rFont val="Times New Roman"/>
        <family val="1"/>
        <charset val="186"/>
      </rPr>
      <t>2</t>
    </r>
  </si>
  <si>
    <r>
      <t>uz/m</t>
    </r>
    <r>
      <rPr>
        <vertAlign val="superscript"/>
        <sz val="11"/>
        <rFont val="Times New Roman"/>
        <family val="1"/>
        <charset val="186"/>
      </rPr>
      <t>2</t>
    </r>
  </si>
  <si>
    <t>1-1</t>
  </si>
  <si>
    <t>1-2</t>
  </si>
  <si>
    <t>1-3</t>
  </si>
  <si>
    <t>1-5</t>
  </si>
  <si>
    <t>Lokālā tāme Nr.1-5</t>
  </si>
  <si>
    <t>kg</t>
  </si>
  <si>
    <t>l</t>
  </si>
  <si>
    <t>kompl.</t>
  </si>
  <si>
    <t xml:space="preserve">skrūves </t>
  </si>
  <si>
    <t>Apdares elementu montāža</t>
  </si>
  <si>
    <t>vējdēlis</t>
  </si>
  <si>
    <t>kore</t>
  </si>
  <si>
    <t>skrūves</t>
  </si>
  <si>
    <t>Lietus tekņu uzstādīšana</t>
  </si>
  <si>
    <t>Lietus notekcauruļu uzstādīšana</t>
  </si>
  <si>
    <t>palīgmateriāli</t>
  </si>
  <si>
    <t>Grunts aizvešana atbērtnē līdz 100m</t>
  </si>
  <si>
    <t>Kopā:</t>
  </si>
  <si>
    <t> Kopā:</t>
  </si>
  <si>
    <t>Objekta sagatavošanas darbi</t>
  </si>
  <si>
    <t> Sastādīja:</t>
  </si>
  <si>
    <t>Lokālā tāme Nr. 1-1</t>
  </si>
  <si>
    <t>veidņu īre</t>
  </si>
  <si>
    <t>Z profils Z200x2.0mm</t>
  </si>
  <si>
    <r>
      <t xml:space="preserve">Izpildītājs: </t>
    </r>
    <r>
      <rPr>
        <b/>
        <sz val="12"/>
        <rFont val="Times New Roman"/>
        <family val="1"/>
        <charset val="186"/>
      </rPr>
      <t>SIA Arniks</t>
    </r>
    <r>
      <rPr>
        <sz val="12"/>
        <rFont val="Times New Roman"/>
        <family val="1"/>
        <charset val="186"/>
      </rPr>
      <t xml:space="preserve">, būvkomersanta reģ. Nr. Apl. 0334-R </t>
    </r>
  </si>
  <si>
    <t>Celtniecības vagoniņa piegāde un noma</t>
  </si>
  <si>
    <t>Zemes grunts rakšanas roku darbs</t>
  </si>
  <si>
    <t>Grunts blietēšana zem pamatiem un grīdai</t>
  </si>
  <si>
    <t xml:space="preserve">Met.stieple,elektrodi </t>
  </si>
  <si>
    <t xml:space="preserve"> locīti profili noteksistēmai</t>
  </si>
  <si>
    <t xml:space="preserve">Vārtu apdare ar metāla locītiem profiliem </t>
  </si>
  <si>
    <t>Darba devēja soc.nodoklis (23,59%)</t>
  </si>
  <si>
    <t>Tehniskā dokumentācijas sagatavošana un metināmo šuvju inspekcija</t>
  </si>
  <si>
    <t>Metāla konstrukciju izgatavošana un montāža</t>
  </si>
  <si>
    <t>SIENAS UN JUMTS</t>
  </si>
  <si>
    <t>VĀRTI</t>
  </si>
  <si>
    <t>Z- profila montāža sienās</t>
  </si>
  <si>
    <t>Profilskārds T-20 ar PE pārklājumu t=0.45</t>
  </si>
  <si>
    <t>skrūves M12</t>
  </si>
  <si>
    <t>locīti profīli</t>
  </si>
  <si>
    <t>bultskrūves M20</t>
  </si>
  <si>
    <t>Plazmas lāzergriešana un urbšana</t>
  </si>
  <si>
    <t>Z profils Z150x1.5mm</t>
  </si>
  <si>
    <t>U profils U203x1.5mm</t>
  </si>
  <si>
    <t>Z un U - profila montāža jumtā</t>
  </si>
  <si>
    <t>Būvasu un Enkurbloku nospraušana</t>
  </si>
  <si>
    <t>Zemes grunts rakšana pamatiem, grīdai</t>
  </si>
  <si>
    <t>Profilskārds T-45 ar antikondensāta pārkl. t=0.45mm</t>
  </si>
  <si>
    <t>PAMATU PLĀTNE</t>
  </si>
  <si>
    <t>Tāme sastādīta 2026. gada tirgus cenās pamatojoties uz tehnisko projektu</t>
  </si>
  <si>
    <t>Tāme sastādīta  2026. gada</t>
  </si>
  <si>
    <t>Būves nosaukums: "Minerālmēslu noliktava"</t>
  </si>
  <si>
    <t>Būves adrese: "Katlauki", Abavas pagasts, Talsu novads</t>
  </si>
  <si>
    <t>IPE 450 - 78m</t>
  </si>
  <si>
    <t>IPE 400 - 132m</t>
  </si>
  <si>
    <t>HEA 200 - 138m</t>
  </si>
  <si>
    <t>SHS 100x4 - 180m</t>
  </si>
  <si>
    <t>SHS 80x4 - 252m</t>
  </si>
  <si>
    <t>Loksnes 8-20mm</t>
  </si>
  <si>
    <t>Metāla konstrukciju attīrīšana, gruntēšana, krāsošana 160mk</t>
  </si>
  <si>
    <t>bultskrūves M24</t>
  </si>
  <si>
    <t>bultskrūves M12</t>
  </si>
  <si>
    <t>Stabveida pamati STP-1; STP-2</t>
  </si>
  <si>
    <t>šķembas fr.20/40</t>
  </si>
  <si>
    <t>Stabveida pamatu armēšana</t>
  </si>
  <si>
    <t>distanceri un palīgmateriāli</t>
  </si>
  <si>
    <t>uz/tn</t>
  </si>
  <si>
    <t>vītņstienis M24, 8.8, l=2000mm</t>
  </si>
  <si>
    <t>uzgrieznis M24</t>
  </si>
  <si>
    <t>paplaksne M24</t>
  </si>
  <si>
    <t>Paplāksne 60x8mm</t>
  </si>
  <si>
    <t>Stabveida pamatu veidņošana</t>
  </si>
  <si>
    <t>Stabveida pamatu betonēšana, iestrādājot ar sūkni un vibrējot</t>
  </si>
  <si>
    <t>armatūra d=12;8mm</t>
  </si>
  <si>
    <t>Enkurbloku izgatavošana un montāža E-1; E-2</t>
  </si>
  <si>
    <t>Blietēta šķembas kārtas izbūve b=150mm</t>
  </si>
  <si>
    <t>Sasaistes stiegrojuma montāža</t>
  </si>
  <si>
    <t>armatūra d=16mm</t>
  </si>
  <si>
    <t>sasaistes stiegrojuma palīgmateriāli</t>
  </si>
  <si>
    <t>Pamatu sija PS</t>
  </si>
  <si>
    <t>vītņstienis M20, 8.8, l=2000mm</t>
  </si>
  <si>
    <t>uzgrieznis M20</t>
  </si>
  <si>
    <t>paplaksne M20</t>
  </si>
  <si>
    <t>Loksne t=10;12mm</t>
  </si>
  <si>
    <t>PAMATI, GRĪDA UN ATBALSTSIENA</t>
  </si>
  <si>
    <t>Grīda</t>
  </si>
  <si>
    <t>Atbalstsiena</t>
  </si>
  <si>
    <t>Pamatu siju armēšana</t>
  </si>
  <si>
    <t>Pamatu siju veidņošana</t>
  </si>
  <si>
    <t>Pamatu siju betonēšana, iestrādājot ar sūkni un vibrējot</t>
  </si>
  <si>
    <t>smilts</t>
  </si>
  <si>
    <t>Blietētas šķembas kārta zem grīda b=150mm</t>
  </si>
  <si>
    <t>Polietilēna plēves ieklāšana</t>
  </si>
  <si>
    <t>Polietilēna plēve</t>
  </si>
  <si>
    <t>armatūras siets  d=10x150x150mm</t>
  </si>
  <si>
    <t>Grīdas armēšana</t>
  </si>
  <si>
    <t>armatūras siets  d=12x150x150mm</t>
  </si>
  <si>
    <t>armatūra d=12;10mm</t>
  </si>
  <si>
    <t>Liektas stiegras izgatavošana un montāža grīdā</t>
  </si>
  <si>
    <t>betons C25/30</t>
  </si>
  <si>
    <t xml:space="preserve">Grīdas betonēšana un slīpēšana b=150-250mm </t>
  </si>
  <si>
    <t>Industriālie vārti 4500x4500mm ar durvis, ķēdes pacelšanas mehānisms</t>
  </si>
  <si>
    <t>Atbalstsienas armēšana</t>
  </si>
  <si>
    <t>Atlbastsienas veidņošana</t>
  </si>
  <si>
    <t>Atbalstsienas betonēšana, iestrādājot ar sūkni un vibrējot</t>
  </si>
  <si>
    <t>Grunts atpalaļatbēršana ar blietēšanu</t>
  </si>
  <si>
    <t>Profillokšņu klāja T-45  montāža</t>
  </si>
  <si>
    <t>Profillokšņu klāja T-20 un Halux montāža</t>
  </si>
  <si>
    <t>Hallux</t>
  </si>
  <si>
    <t>1-4</t>
  </si>
  <si>
    <r>
      <t xml:space="preserve">Blietēta smilts kārta </t>
    </r>
    <r>
      <rPr>
        <sz val="11"/>
        <color theme="1"/>
        <rFont val="Times New Roman"/>
        <family val="1"/>
      </rPr>
      <t>b=400mm</t>
    </r>
  </si>
  <si>
    <t>grunts 80mk</t>
  </si>
  <si>
    <t>krāsa 80mk</t>
  </si>
  <si>
    <t>Virsizdevumi</t>
  </si>
  <si>
    <t xml:space="preserve"> Transporta izdevumi</t>
  </si>
  <si>
    <t>Transporta izdevumi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</si>
</sst>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&quot;€&quot;\ #,##0.00"/>
    <numFmt numFmtId="166" formatCode="0.00;[Red]0.00"/>
    <numFmt numFmtId="167" formatCode="#,##0.00;[Red]#,##0.00"/>
    <numFmt numFmtId="168" formatCode="[$-409]General"/>
    <numFmt numFmtId="169" formatCode="#,##0.00&quot; &quot;;&quot;-&quot;#,##0.00&quot; &quot;;&quot; -&quot;#&quot; &quot;;@&quot; &quot;"/>
  </numFmts>
  <fonts count="52" x14ac:knownFonts="1">
    <font>
      <sz val="10"/>
      <name val="Arial"/>
      <family val="2"/>
      <charset val="186"/>
    </font>
    <font>
      <sz val="10"/>
      <name val="Arial"/>
      <family val="2"/>
      <charset val="1"/>
    </font>
    <font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"/>
    </font>
    <font>
      <b/>
      <sz val="12"/>
      <name val="Times New Roman"/>
      <family val="1"/>
      <charset val="186"/>
    </font>
    <font>
      <b/>
      <sz val="12"/>
      <color indexed="8"/>
      <name val="Times New Roman"/>
      <family val="1"/>
      <charset val="1"/>
    </font>
    <font>
      <sz val="10"/>
      <name val="Times New Roman"/>
      <family val="1"/>
      <charset val="1"/>
    </font>
    <font>
      <b/>
      <sz val="9"/>
      <name val="Times New Roman"/>
      <family val="1"/>
      <charset val="186"/>
    </font>
    <font>
      <sz val="10"/>
      <name val="Times New Roman Baltic"/>
      <family val="1"/>
      <charset val="186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"/>
    </font>
    <font>
      <vertAlign val="superscript"/>
      <sz val="11"/>
      <name val="Times New Roman"/>
      <family val="1"/>
      <charset val="186"/>
    </font>
    <font>
      <sz val="12"/>
      <name val="Courier"/>
      <family val="1"/>
      <charset val="186"/>
    </font>
    <font>
      <sz val="12"/>
      <name val="Arial Baltic"/>
      <charset val="186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Times New Roman"/>
      <family val="1"/>
      <charset val="186"/>
    </font>
    <font>
      <sz val="11"/>
      <color rgb="FF000000"/>
      <name val="Arial"/>
      <family val="2"/>
      <charset val="186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3">
    <xf numFmtId="0" fontId="0" fillId="0" borderId="0"/>
    <xf numFmtId="0" fontId="2" fillId="0" borderId="0"/>
    <xf numFmtId="0" fontId="1" fillId="0" borderId="0"/>
    <xf numFmtId="0" fontId="2" fillId="0" borderId="0"/>
    <xf numFmtId="0" fontId="20" fillId="0" borderId="0"/>
    <xf numFmtId="0" fontId="20" fillId="0" borderId="0"/>
    <xf numFmtId="164" fontId="20" fillId="0" borderId="0" applyFont="0" applyFill="0" applyBorder="0" applyAlignment="0" applyProtection="0"/>
    <xf numFmtId="0" fontId="27" fillId="0" borderId="0"/>
    <xf numFmtId="0" fontId="20" fillId="0" borderId="0"/>
    <xf numFmtId="0" fontId="28" fillId="0" borderId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1" fillId="6" borderId="0" applyNumberFormat="0" applyBorder="0" applyAlignment="0" applyProtection="0"/>
    <xf numFmtId="0" fontId="32" fillId="23" borderId="20" applyNumberFormat="0" applyAlignment="0" applyProtection="0"/>
    <xf numFmtId="0" fontId="33" fillId="24" borderId="21" applyNumberFormat="0" applyAlignment="0" applyProtection="0"/>
    <xf numFmtId="0" fontId="34" fillId="0" borderId="0" applyNumberFormat="0" applyFill="0" applyBorder="0" applyAlignment="0" applyProtection="0"/>
    <xf numFmtId="0" fontId="35" fillId="7" borderId="0" applyNumberFormat="0" applyBorder="0" applyAlignment="0" applyProtection="0"/>
    <xf numFmtId="0" fontId="36" fillId="0" borderId="22" applyNumberFormat="0" applyFill="0" applyAlignment="0" applyProtection="0"/>
    <xf numFmtId="0" fontId="37" fillId="0" borderId="23" applyNumberFormat="0" applyFill="0" applyAlignment="0" applyProtection="0"/>
    <xf numFmtId="0" fontId="38" fillId="0" borderId="24" applyNumberFormat="0" applyFill="0" applyAlignment="0" applyProtection="0"/>
    <xf numFmtId="0" fontId="38" fillId="0" borderId="0" applyNumberFormat="0" applyFill="0" applyBorder="0" applyAlignment="0" applyProtection="0"/>
    <xf numFmtId="0" fontId="39" fillId="10" borderId="20" applyNumberFormat="0" applyAlignment="0" applyProtection="0"/>
    <xf numFmtId="0" fontId="40" fillId="0" borderId="25" applyNumberFormat="0" applyFill="0" applyAlignment="0" applyProtection="0"/>
    <xf numFmtId="0" fontId="41" fillId="25" borderId="0" applyNumberFormat="0" applyBorder="0" applyAlignment="0" applyProtection="0"/>
    <xf numFmtId="0" fontId="28" fillId="26" borderId="26" applyNumberFormat="0" applyFont="0" applyAlignment="0" applyProtection="0"/>
    <xf numFmtId="0" fontId="42" fillId="23" borderId="27" applyNumberFormat="0" applyAlignment="0" applyProtection="0"/>
    <xf numFmtId="0" fontId="43" fillId="0" borderId="0" applyNumberFormat="0" applyFill="0" applyBorder="0" applyAlignment="0" applyProtection="0"/>
    <xf numFmtId="0" fontId="44" fillId="0" borderId="28" applyNumberFormat="0" applyFill="0" applyAlignment="0" applyProtection="0"/>
    <xf numFmtId="0" fontId="45" fillId="0" borderId="0" applyNumberFormat="0" applyFill="0" applyBorder="0" applyAlignment="0" applyProtection="0"/>
    <xf numFmtId="168" fontId="46" fillId="0" borderId="0" applyBorder="0" applyProtection="0"/>
    <xf numFmtId="169" fontId="47" fillId="0" borderId="0" applyFont="0" applyBorder="0" applyProtection="0"/>
  </cellStyleXfs>
  <cellXfs count="385">
    <xf numFmtId="0" fontId="0" fillId="0" borderId="0" xfId="0"/>
    <xf numFmtId="0" fontId="2" fillId="0" borderId="0" xfId="1"/>
    <xf numFmtId="0" fontId="4" fillId="0" borderId="0" xfId="1" applyFont="1" applyAlignment="1">
      <alignment horizontal="center"/>
    </xf>
    <xf numFmtId="0" fontId="7" fillId="0" borderId="0" xfId="1" applyFont="1" applyAlignment="1">
      <alignment vertical="top"/>
    </xf>
    <xf numFmtId="0" fontId="4" fillId="0" borderId="0" xfId="1" applyFont="1" applyAlignment="1">
      <alignment horizontal="justify"/>
    </xf>
    <xf numFmtId="0" fontId="8" fillId="0" borderId="0" xfId="1" applyFont="1" applyAlignment="1">
      <alignment horizontal="right" vertical="top"/>
    </xf>
    <xf numFmtId="0" fontId="9" fillId="0" borderId="0" xfId="1" applyFont="1"/>
    <xf numFmtId="0" fontId="2" fillId="0" borderId="2" xfId="1" applyBorder="1" applyAlignment="1">
      <alignment horizontal="right" vertical="top" wrapText="1"/>
    </xf>
    <xf numFmtId="0" fontId="2" fillId="0" borderId="0" xfId="1" applyAlignment="1">
      <alignment vertical="top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left"/>
    </xf>
    <xf numFmtId="0" fontId="2" fillId="0" borderId="7" xfId="1" applyBorder="1" applyAlignment="1">
      <alignment horizontal="right" vertical="top" wrapText="1"/>
    </xf>
    <xf numFmtId="0" fontId="14" fillId="3" borderId="0" xfId="1" applyFont="1" applyFill="1"/>
    <xf numFmtId="0" fontId="16" fillId="3" borderId="0" xfId="1" applyFont="1" applyFill="1" applyAlignment="1">
      <alignment vertical="top"/>
    </xf>
    <xf numFmtId="0" fontId="14" fillId="3" borderId="0" xfId="1" applyFont="1" applyFill="1" applyAlignment="1">
      <alignment horizontal="center"/>
    </xf>
    <xf numFmtId="0" fontId="14" fillId="3" borderId="0" xfId="1" applyFont="1" applyFill="1" applyAlignment="1">
      <alignment vertical="top"/>
    </xf>
    <xf numFmtId="0" fontId="16" fillId="3" borderId="0" xfId="1" applyFont="1" applyFill="1" applyAlignment="1">
      <alignment horizontal="center" vertical="top"/>
    </xf>
    <xf numFmtId="0" fontId="18" fillId="3" borderId="1" xfId="1" applyFont="1" applyFill="1" applyBorder="1" applyAlignment="1">
      <alignment horizontal="center"/>
    </xf>
    <xf numFmtId="0" fontId="18" fillId="3" borderId="4" xfId="1" applyFont="1" applyFill="1" applyBorder="1" applyAlignment="1">
      <alignment horizontal="center" wrapText="1"/>
    </xf>
    <xf numFmtId="0" fontId="17" fillId="3" borderId="0" xfId="1" applyFont="1" applyFill="1"/>
    <xf numFmtId="0" fontId="18" fillId="3" borderId="5" xfId="1" applyFont="1" applyFill="1" applyBorder="1" applyAlignment="1">
      <alignment horizontal="center"/>
    </xf>
    <xf numFmtId="0" fontId="19" fillId="3" borderId="1" xfId="1" applyFont="1" applyFill="1" applyBorder="1" applyAlignment="1">
      <alignment horizontal="center"/>
    </xf>
    <xf numFmtId="0" fontId="14" fillId="3" borderId="7" xfId="1" applyFont="1" applyFill="1" applyBorder="1" applyAlignment="1">
      <alignment horizontal="center" vertical="top"/>
    </xf>
    <xf numFmtId="0" fontId="14" fillId="3" borderId="7" xfId="1" applyFont="1" applyFill="1" applyBorder="1" applyAlignment="1">
      <alignment vertical="top"/>
    </xf>
    <xf numFmtId="2" fontId="6" fillId="3" borderId="0" xfId="1" applyNumberFormat="1" applyFont="1" applyFill="1" applyAlignment="1">
      <alignment horizontal="center"/>
    </xf>
    <xf numFmtId="2" fontId="2" fillId="3" borderId="0" xfId="1" applyNumberFormat="1" applyFill="1"/>
    <xf numFmtId="2" fontId="4" fillId="3" borderId="0" xfId="1" applyNumberFormat="1" applyFont="1" applyFill="1" applyAlignment="1">
      <alignment vertical="top"/>
    </xf>
    <xf numFmtId="0" fontId="13" fillId="3" borderId="1" xfId="1" applyFont="1" applyFill="1" applyBorder="1" applyAlignment="1">
      <alignment horizontal="center"/>
    </xf>
    <xf numFmtId="0" fontId="2" fillId="0" borderId="0" xfId="3" applyAlignment="1">
      <alignment vertical="top"/>
    </xf>
    <xf numFmtId="0" fontId="5" fillId="0" borderId="0" xfId="1" applyFont="1" applyAlignment="1">
      <alignment horizontal="left" vertical="top"/>
    </xf>
    <xf numFmtId="49" fontId="2" fillId="0" borderId="7" xfId="1" applyNumberFormat="1" applyBorder="1" applyAlignment="1">
      <alignment horizontal="right" vertical="top"/>
    </xf>
    <xf numFmtId="0" fontId="15" fillId="3" borderId="0" xfId="1" applyFont="1" applyFill="1" applyAlignment="1">
      <alignment horizontal="center"/>
    </xf>
    <xf numFmtId="2" fontId="6" fillId="0" borderId="0" xfId="1" applyNumberFormat="1" applyFont="1" applyAlignment="1">
      <alignment horizontal="center"/>
    </xf>
    <xf numFmtId="2" fontId="2" fillId="0" borderId="0" xfId="1" applyNumberFormat="1"/>
    <xf numFmtId="2" fontId="4" fillId="0" borderId="0" xfId="1" applyNumberFormat="1" applyFont="1" applyAlignment="1">
      <alignment vertical="top"/>
    </xf>
    <xf numFmtId="0" fontId="21" fillId="3" borderId="7" xfId="1" applyFont="1" applyFill="1" applyBorder="1" applyAlignment="1">
      <alignment horizontal="center" vertical="top"/>
    </xf>
    <xf numFmtId="0" fontId="21" fillId="3" borderId="7" xfId="1" applyFont="1" applyFill="1" applyBorder="1" applyAlignment="1">
      <alignment vertical="top"/>
    </xf>
    <xf numFmtId="166" fontId="21" fillId="3" borderId="7" xfId="1" applyNumberFormat="1" applyFont="1" applyFill="1" applyBorder="1" applyAlignment="1">
      <alignment horizontal="center" vertical="top" wrapText="1"/>
    </xf>
    <xf numFmtId="166" fontId="21" fillId="3" borderId="7" xfId="1" applyNumberFormat="1" applyFont="1" applyFill="1" applyBorder="1" applyAlignment="1">
      <alignment vertical="top" wrapText="1"/>
    </xf>
    <xf numFmtId="166" fontId="22" fillId="3" borderId="7" xfId="1" applyNumberFormat="1" applyFont="1" applyFill="1" applyBorder="1" applyAlignment="1">
      <alignment horizontal="right" vertical="top"/>
    </xf>
    <xf numFmtId="166" fontId="21" fillId="3" borderId="7" xfId="1" applyNumberFormat="1" applyFont="1" applyFill="1" applyBorder="1" applyAlignment="1">
      <alignment horizontal="center" vertical="top"/>
    </xf>
    <xf numFmtId="166" fontId="21" fillId="3" borderId="7" xfId="1" applyNumberFormat="1" applyFont="1" applyFill="1" applyBorder="1" applyAlignment="1">
      <alignment horizontal="right" vertical="top"/>
    </xf>
    <xf numFmtId="166" fontId="24" fillId="3" borderId="7" xfId="1" applyNumberFormat="1" applyFont="1" applyFill="1" applyBorder="1" applyAlignment="1">
      <alignment horizontal="right" vertical="top"/>
    </xf>
    <xf numFmtId="166" fontId="23" fillId="3" borderId="7" xfId="1" applyNumberFormat="1" applyFont="1" applyFill="1" applyBorder="1" applyAlignment="1">
      <alignment horizontal="center" vertical="top"/>
    </xf>
    <xf numFmtId="166" fontId="23" fillId="3" borderId="7" xfId="1" applyNumberFormat="1" applyFont="1" applyFill="1" applyBorder="1" applyAlignment="1">
      <alignment horizontal="right" vertical="top"/>
    </xf>
    <xf numFmtId="166" fontId="22" fillId="3" borderId="7" xfId="1" applyNumberFormat="1" applyFont="1" applyFill="1" applyBorder="1" applyAlignment="1">
      <alignment horizontal="right" vertical="top" wrapText="1"/>
    </xf>
    <xf numFmtId="166" fontId="21" fillId="3" borderId="7" xfId="1" applyNumberFormat="1" applyFont="1" applyFill="1" applyBorder="1" applyAlignment="1">
      <alignment horizontal="right" vertical="top" wrapText="1"/>
    </xf>
    <xf numFmtId="166" fontId="23" fillId="3" borderId="7" xfId="1" applyNumberFormat="1" applyFont="1" applyFill="1" applyBorder="1" applyAlignment="1">
      <alignment horizontal="right" vertical="top" wrapText="1"/>
    </xf>
    <xf numFmtId="166" fontId="21" fillId="3" borderId="7" xfId="1" applyNumberFormat="1" applyFont="1" applyFill="1" applyBorder="1" applyAlignment="1">
      <alignment horizontal="right"/>
    </xf>
    <xf numFmtId="0" fontId="11" fillId="0" borderId="1" xfId="1" applyFont="1" applyBorder="1" applyAlignment="1">
      <alignment horizontal="center" wrapText="1"/>
    </xf>
    <xf numFmtId="0" fontId="2" fillId="0" borderId="0" xfId="1" applyAlignment="1">
      <alignment horizontal="right" vertical="top" wrapText="1"/>
    </xf>
    <xf numFmtId="0" fontId="2" fillId="0" borderId="0" xfId="1" applyAlignment="1">
      <alignment horizontal="center" vertical="top" wrapText="1"/>
    </xf>
    <xf numFmtId="0" fontId="21" fillId="3" borderId="7" xfId="1" applyFont="1" applyFill="1" applyBorder="1" applyAlignment="1">
      <alignment horizontal="center" vertical="center"/>
    </xf>
    <xf numFmtId="0" fontId="21" fillId="3" borderId="0" xfId="1" applyFont="1" applyFill="1" applyAlignment="1">
      <alignment vertical="top"/>
    </xf>
    <xf numFmtId="0" fontId="21" fillId="3" borderId="0" xfId="1" applyFont="1" applyFill="1"/>
    <xf numFmtId="0" fontId="21" fillId="3" borderId="0" xfId="1" applyFont="1" applyFill="1" applyAlignment="1">
      <alignment horizontal="center"/>
    </xf>
    <xf numFmtId="0" fontId="22" fillId="0" borderId="0" xfId="3" applyFont="1" applyAlignment="1">
      <alignment horizontal="left"/>
    </xf>
    <xf numFmtId="0" fontId="22" fillId="0" borderId="0" xfId="3" applyFont="1" applyAlignment="1">
      <alignment vertical="top"/>
    </xf>
    <xf numFmtId="2" fontId="22" fillId="3" borderId="0" xfId="1" applyNumberFormat="1" applyFont="1" applyFill="1" applyAlignment="1">
      <alignment vertical="top"/>
    </xf>
    <xf numFmtId="0" fontId="21" fillId="3" borderId="0" xfId="1" applyFont="1" applyFill="1" applyAlignment="1">
      <alignment horizontal="center" vertical="top"/>
    </xf>
    <xf numFmtId="166" fontId="21" fillId="3" borderId="7" xfId="1" applyNumberFormat="1" applyFont="1" applyFill="1" applyBorder="1" applyAlignment="1">
      <alignment horizontal="right" vertical="center"/>
    </xf>
    <xf numFmtId="166" fontId="23" fillId="3" borderId="7" xfId="1" applyNumberFormat="1" applyFont="1" applyFill="1" applyBorder="1" applyAlignment="1">
      <alignment horizontal="right" vertical="center"/>
    </xf>
    <xf numFmtId="166" fontId="21" fillId="3" borderId="7" xfId="1" applyNumberFormat="1" applyFont="1" applyFill="1" applyBorder="1" applyAlignment="1">
      <alignment horizontal="right" vertical="center" wrapText="1"/>
    </xf>
    <xf numFmtId="166" fontId="23" fillId="3" borderId="7" xfId="1" applyNumberFormat="1" applyFont="1" applyFill="1" applyBorder="1" applyAlignment="1">
      <alignment horizontal="right" vertical="center" wrapText="1"/>
    </xf>
    <xf numFmtId="0" fontId="16" fillId="3" borderId="0" xfId="1" applyFont="1" applyFill="1" applyAlignment="1">
      <alignment vertical="top" wrapText="1"/>
    </xf>
    <xf numFmtId="167" fontId="2" fillId="0" borderId="0" xfId="1" applyNumberFormat="1" applyAlignment="1">
      <alignment horizontal="right"/>
    </xf>
    <xf numFmtId="0" fontId="11" fillId="0" borderId="7" xfId="1" applyFont="1" applyBorder="1" applyAlignment="1">
      <alignment horizontal="right" vertical="center" wrapText="1"/>
    </xf>
    <xf numFmtId="0" fontId="11" fillId="0" borderId="2" xfId="1" applyFont="1" applyBorder="1" applyAlignment="1">
      <alignment horizontal="right" vertical="center" wrapText="1"/>
    </xf>
    <xf numFmtId="2" fontId="24" fillId="0" borderId="0" xfId="1" applyNumberFormat="1" applyFont="1"/>
    <xf numFmtId="0" fontId="17" fillId="3" borderId="1" xfId="1" applyFont="1" applyFill="1" applyBorder="1" applyAlignment="1">
      <alignment horizontal="center"/>
    </xf>
    <xf numFmtId="0" fontId="17" fillId="3" borderId="4" xfId="1" applyFont="1" applyFill="1" applyBorder="1" applyAlignment="1">
      <alignment horizontal="center" wrapText="1"/>
    </xf>
    <xf numFmtId="49" fontId="2" fillId="0" borderId="4" xfId="1" applyNumberFormat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49" fontId="10" fillId="2" borderId="7" xfId="1" applyNumberFormat="1" applyFont="1" applyFill="1" applyBorder="1" applyAlignment="1">
      <alignment horizontal="center" vertical="center"/>
    </xf>
    <xf numFmtId="0" fontId="21" fillId="3" borderId="0" xfId="1" applyFont="1" applyFill="1" applyAlignment="1">
      <alignment vertical="top" wrapText="1"/>
    </xf>
    <xf numFmtId="0" fontId="18" fillId="3" borderId="1" xfId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2" fontId="22" fillId="0" borderId="0" xfId="1" applyNumberFormat="1" applyFont="1"/>
    <xf numFmtId="0" fontId="21" fillId="3" borderId="7" xfId="1" applyFont="1" applyFill="1" applyBorder="1" applyAlignment="1">
      <alignment vertical="center"/>
    </xf>
    <xf numFmtId="0" fontId="22" fillId="0" borderId="7" xfId="0" applyFont="1" applyBorder="1" applyAlignment="1">
      <alignment horizontal="center" vertical="center" wrapText="1"/>
    </xf>
    <xf numFmtId="0" fontId="2" fillId="0" borderId="7" xfId="1" applyBorder="1" applyAlignment="1">
      <alignment horizontal="left" vertical="center"/>
    </xf>
    <xf numFmtId="0" fontId="18" fillId="3" borderId="5" xfId="1" applyFont="1" applyFill="1" applyBorder="1" applyAlignment="1">
      <alignment horizontal="center" vertical="center"/>
    </xf>
    <xf numFmtId="0" fontId="17" fillId="3" borderId="5" xfId="1" applyFont="1" applyFill="1" applyBorder="1" applyAlignment="1">
      <alignment horizontal="center" vertical="center"/>
    </xf>
    <xf numFmtId="0" fontId="25" fillId="0" borderId="0" xfId="1" applyFont="1" applyAlignment="1">
      <alignment horizontal="left"/>
    </xf>
    <xf numFmtId="0" fontId="21" fillId="3" borderId="7" xfId="1" applyFont="1" applyFill="1" applyBorder="1" applyAlignment="1">
      <alignment horizontal="right" vertical="center" wrapText="1"/>
    </xf>
    <xf numFmtId="166" fontId="22" fillId="3" borderId="7" xfId="1" applyNumberFormat="1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" fillId="0" borderId="8" xfId="1" applyBorder="1" applyAlignment="1">
      <alignment horizontal="left" vertical="center"/>
    </xf>
    <xf numFmtId="166" fontId="21" fillId="3" borderId="7" xfId="1" applyNumberFormat="1" applyFont="1" applyFill="1" applyBorder="1" applyAlignment="1">
      <alignment horizontal="center" vertical="center"/>
    </xf>
    <xf numFmtId="166" fontId="23" fillId="3" borderId="7" xfId="1" applyNumberFormat="1" applyFont="1" applyFill="1" applyBorder="1" applyAlignment="1">
      <alignment horizontal="center" vertical="center"/>
    </xf>
    <xf numFmtId="166" fontId="23" fillId="3" borderId="7" xfId="1" applyNumberFormat="1" applyFont="1" applyFill="1" applyBorder="1" applyAlignment="1">
      <alignment vertical="center"/>
    </xf>
    <xf numFmtId="166" fontId="21" fillId="3" borderId="7" xfId="1" applyNumberFormat="1" applyFont="1" applyFill="1" applyBorder="1" applyAlignment="1">
      <alignment vertical="center"/>
    </xf>
    <xf numFmtId="166" fontId="23" fillId="3" borderId="7" xfId="1" applyNumberFormat="1" applyFont="1" applyFill="1" applyBorder="1" applyAlignment="1">
      <alignment vertical="center" wrapText="1"/>
    </xf>
    <xf numFmtId="4" fontId="14" fillId="3" borderId="0" xfId="1" applyNumberFormat="1" applyFont="1" applyFill="1" applyAlignment="1">
      <alignment vertical="center"/>
    </xf>
    <xf numFmtId="167" fontId="11" fillId="0" borderId="7" xfId="1" applyNumberFormat="1" applyFont="1" applyBorder="1" applyAlignment="1">
      <alignment horizontal="right" vertical="center"/>
    </xf>
    <xf numFmtId="167" fontId="11" fillId="0" borderId="7" xfId="1" applyNumberFormat="1" applyFont="1" applyBorder="1" applyAlignment="1">
      <alignment horizontal="right" vertical="center" wrapText="1"/>
    </xf>
    <xf numFmtId="167" fontId="11" fillId="0" borderId="8" xfId="1" applyNumberFormat="1" applyFont="1" applyBorder="1" applyAlignment="1">
      <alignment horizontal="right" vertical="center"/>
    </xf>
    <xf numFmtId="167" fontId="11" fillId="0" borderId="10" xfId="1" applyNumberFormat="1" applyFont="1" applyBorder="1" applyAlignment="1">
      <alignment horizontal="right" vertical="center"/>
    </xf>
    <xf numFmtId="167" fontId="6" fillId="0" borderId="12" xfId="1" applyNumberFormat="1" applyFont="1" applyBorder="1" applyAlignment="1">
      <alignment horizontal="right" vertical="center"/>
    </xf>
    <xf numFmtId="167" fontId="6" fillId="0" borderId="2" xfId="1" applyNumberFormat="1" applyFont="1" applyBorder="1" applyAlignment="1">
      <alignment horizontal="right" vertical="center"/>
    </xf>
    <xf numFmtId="0" fontId="11" fillId="0" borderId="18" xfId="1" applyFont="1" applyBorder="1" applyAlignment="1">
      <alignment horizontal="right" vertical="center" wrapText="1"/>
    </xf>
    <xf numFmtId="167" fontId="6" fillId="0" borderId="18" xfId="1" applyNumberFormat="1" applyFont="1" applyBorder="1" applyAlignment="1">
      <alignment horizontal="right" vertical="center"/>
    </xf>
    <xf numFmtId="167" fontId="11" fillId="0" borderId="11" xfId="1" applyNumberFormat="1" applyFont="1" applyBorder="1" applyAlignment="1">
      <alignment horizontal="right" vertical="center"/>
    </xf>
    <xf numFmtId="167" fontId="11" fillId="0" borderId="11" xfId="1" applyNumberFormat="1" applyFont="1" applyBorder="1" applyAlignment="1">
      <alignment horizontal="right" vertical="center" wrapText="1"/>
    </xf>
    <xf numFmtId="0" fontId="2" fillId="0" borderId="19" xfId="1" applyBorder="1" applyAlignment="1">
      <alignment horizontal="center" vertical="center" wrapText="1"/>
    </xf>
    <xf numFmtId="49" fontId="2" fillId="0" borderId="6" xfId="1" applyNumberFormat="1" applyBorder="1" applyAlignment="1">
      <alignment horizontal="center" vertical="center"/>
    </xf>
    <xf numFmtId="167" fontId="11" fillId="3" borderId="11" xfId="1" applyNumberFormat="1" applyFont="1" applyFill="1" applyBorder="1" applyAlignment="1">
      <alignment horizontal="right" vertical="center" wrapText="1"/>
    </xf>
    <xf numFmtId="49" fontId="2" fillId="0" borderId="2" xfId="1" applyNumberFormat="1" applyBorder="1" applyAlignment="1">
      <alignment horizontal="center" vertical="center"/>
    </xf>
    <xf numFmtId="0" fontId="2" fillId="0" borderId="2" xfId="1" applyBorder="1" applyAlignment="1">
      <alignment vertical="center"/>
    </xf>
    <xf numFmtId="167" fontId="11" fillId="0" borderId="2" xfId="1" applyNumberFormat="1" applyFont="1" applyBorder="1" applyAlignment="1">
      <alignment horizontal="right" vertical="center"/>
    </xf>
    <xf numFmtId="167" fontId="11" fillId="0" borderId="2" xfId="1" applyNumberFormat="1" applyFont="1" applyBorder="1" applyAlignment="1">
      <alignment horizontal="right" vertical="center" wrapText="1"/>
    </xf>
    <xf numFmtId="167" fontId="11" fillId="0" borderId="14" xfId="1" applyNumberFormat="1" applyFont="1" applyBorder="1" applyAlignment="1">
      <alignment horizontal="right" vertical="center" wrapText="1"/>
    </xf>
    <xf numFmtId="0" fontId="21" fillId="3" borderId="0" xfId="1" applyFont="1" applyFill="1" applyAlignment="1">
      <alignment vertical="center"/>
    </xf>
    <xf numFmtId="166" fontId="22" fillId="3" borderId="29" xfId="1" applyNumberFormat="1" applyFont="1" applyFill="1" applyBorder="1" applyAlignment="1">
      <alignment horizontal="center" vertical="center" wrapText="1"/>
    </xf>
    <xf numFmtId="166" fontId="22" fillId="3" borderId="7" xfId="1" applyNumberFormat="1" applyFont="1" applyFill="1" applyBorder="1" applyAlignment="1">
      <alignment vertical="top" wrapText="1"/>
    </xf>
    <xf numFmtId="166" fontId="22" fillId="0" borderId="7" xfId="1" applyNumberFormat="1" applyFont="1" applyBorder="1" applyAlignment="1">
      <alignment horizontal="right" vertical="center"/>
    </xf>
    <xf numFmtId="166" fontId="22" fillId="0" borderId="7" xfId="1" applyNumberFormat="1" applyFont="1" applyBorder="1" applyAlignment="1">
      <alignment vertical="center" wrapText="1"/>
    </xf>
    <xf numFmtId="166" fontId="24" fillId="0" borderId="7" xfId="1" applyNumberFormat="1" applyFont="1" applyBorder="1" applyAlignment="1">
      <alignment horizontal="right" vertical="center"/>
    </xf>
    <xf numFmtId="0" fontId="12" fillId="0" borderId="0" xfId="1" applyFont="1" applyAlignment="1">
      <alignment horizontal="center"/>
    </xf>
    <xf numFmtId="0" fontId="23" fillId="3" borderId="0" xfId="1" applyFont="1" applyFill="1" applyAlignment="1">
      <alignment horizontal="right" vertical="top"/>
    </xf>
    <xf numFmtId="166" fontId="24" fillId="3" borderId="0" xfId="1" applyNumberFormat="1" applyFont="1" applyFill="1" applyAlignment="1">
      <alignment horizontal="right" vertical="top"/>
    </xf>
    <xf numFmtId="166" fontId="23" fillId="3" borderId="0" xfId="1" applyNumberFormat="1" applyFont="1" applyFill="1" applyAlignment="1">
      <alignment horizontal="right" vertical="top"/>
    </xf>
    <xf numFmtId="0" fontId="23" fillId="3" borderId="0" xfId="1" applyFont="1" applyFill="1" applyAlignment="1">
      <alignment horizontal="right" vertical="center"/>
    </xf>
    <xf numFmtId="166" fontId="23" fillId="3" borderId="0" xfId="1" applyNumberFormat="1" applyFont="1" applyFill="1" applyAlignment="1">
      <alignment horizontal="right" vertical="center"/>
    </xf>
    <xf numFmtId="166" fontId="23" fillId="3" borderId="0" xfId="1" applyNumberFormat="1" applyFont="1" applyFill="1" applyAlignment="1">
      <alignment horizontal="center" vertical="top"/>
    </xf>
    <xf numFmtId="166" fontId="24" fillId="0" borderId="0" xfId="1" applyNumberFormat="1" applyFont="1" applyAlignment="1">
      <alignment horizontal="right" vertical="center"/>
    </xf>
    <xf numFmtId="166" fontId="21" fillId="3" borderId="0" xfId="1" applyNumberFormat="1" applyFont="1" applyFill="1" applyAlignment="1">
      <alignment horizontal="center" vertical="center"/>
    </xf>
    <xf numFmtId="166" fontId="21" fillId="3" borderId="0" xfId="1" applyNumberFormat="1" applyFont="1" applyFill="1" applyAlignment="1">
      <alignment vertical="center"/>
    </xf>
    <xf numFmtId="166" fontId="23" fillId="3" borderId="0" xfId="1" applyNumberFormat="1" applyFont="1" applyFill="1" applyAlignment="1">
      <alignment vertical="center"/>
    </xf>
    <xf numFmtId="0" fontId="11" fillId="0" borderId="0" xfId="1" applyFont="1" applyAlignment="1">
      <alignment horizontal="right" vertical="center" wrapText="1"/>
    </xf>
    <xf numFmtId="167" fontId="6" fillId="0" borderId="0" xfId="1" applyNumberFormat="1" applyFont="1" applyAlignment="1">
      <alignment horizontal="right" vertical="center"/>
    </xf>
    <xf numFmtId="0" fontId="22" fillId="0" borderId="7" xfId="0" applyFont="1" applyBorder="1" applyAlignment="1">
      <alignment horizontal="left" vertical="center" wrapText="1"/>
    </xf>
    <xf numFmtId="0" fontId="21" fillId="3" borderId="30" xfId="1" applyFont="1" applyFill="1" applyBorder="1" applyAlignment="1">
      <alignment horizontal="center" vertical="center"/>
    </xf>
    <xf numFmtId="0" fontId="22" fillId="0" borderId="3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right" vertical="center" wrapText="1"/>
    </xf>
    <xf numFmtId="0" fontId="22" fillId="0" borderId="34" xfId="7" applyFont="1" applyBorder="1" applyAlignment="1">
      <alignment horizontal="center" vertical="center" wrapText="1"/>
    </xf>
    <xf numFmtId="166" fontId="22" fillId="0" borderId="35" xfId="0" applyNumberFormat="1" applyFont="1" applyBorder="1" applyAlignment="1">
      <alignment horizontal="right" vertical="center"/>
    </xf>
    <xf numFmtId="166" fontId="22" fillId="3" borderId="36" xfId="1" applyNumberFormat="1" applyFont="1" applyFill="1" applyBorder="1" applyAlignment="1">
      <alignment horizontal="center" vertical="center" wrapText="1"/>
    </xf>
    <xf numFmtId="166" fontId="22" fillId="0" borderId="36" xfId="0" applyNumberFormat="1" applyFont="1" applyFill="1" applyBorder="1" applyAlignment="1">
      <alignment horizontal="right" vertical="center"/>
    </xf>
    <xf numFmtId="0" fontId="21" fillId="3" borderId="36" xfId="1" applyFont="1" applyFill="1" applyBorder="1" applyAlignment="1">
      <alignment horizontal="center" vertical="center"/>
    </xf>
    <xf numFmtId="0" fontId="22" fillId="0" borderId="36" xfId="0" applyFont="1" applyBorder="1" applyAlignment="1">
      <alignment horizontal="center" vertical="center" wrapText="1"/>
    </xf>
    <xf numFmtId="166" fontId="22" fillId="0" borderId="36" xfId="0" applyNumberFormat="1" applyFont="1" applyBorder="1" applyAlignment="1">
      <alignment horizontal="right" vertical="center"/>
    </xf>
    <xf numFmtId="166" fontId="22" fillId="0" borderId="36" xfId="0" applyNumberFormat="1" applyFont="1" applyBorder="1" applyAlignment="1">
      <alignment vertical="center"/>
    </xf>
    <xf numFmtId="166" fontId="22" fillId="3" borderId="36" xfId="0" applyNumberFormat="1" applyFont="1" applyFill="1" applyBorder="1" applyAlignment="1">
      <alignment vertical="center"/>
    </xf>
    <xf numFmtId="0" fontId="22" fillId="0" borderId="36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right" vertical="center" wrapText="1"/>
    </xf>
    <xf numFmtId="166" fontId="22" fillId="0" borderId="35" xfId="0" applyNumberFormat="1" applyFont="1" applyFill="1" applyBorder="1" applyAlignment="1">
      <alignment horizontal="right" vertical="center"/>
    </xf>
    <xf numFmtId="166" fontId="21" fillId="3" borderId="36" xfId="1" applyNumberFormat="1" applyFont="1" applyFill="1" applyBorder="1" applyAlignment="1">
      <alignment horizontal="right" vertical="center" wrapText="1"/>
    </xf>
    <xf numFmtId="166" fontId="22" fillId="0" borderId="36" xfId="0" applyNumberFormat="1" applyFont="1" applyBorder="1" applyAlignment="1">
      <alignment horizontal="right" vertical="center" wrapText="1"/>
    </xf>
    <xf numFmtId="166" fontId="21" fillId="3" borderId="36" xfId="1" applyNumberFormat="1" applyFont="1" applyFill="1" applyBorder="1" applyAlignment="1">
      <alignment horizontal="right" vertical="center"/>
    </xf>
    <xf numFmtId="166" fontId="22" fillId="3" borderId="36" xfId="0" applyNumberFormat="1" applyFont="1" applyFill="1" applyBorder="1" applyAlignment="1">
      <alignment horizontal="right" vertical="center" wrapText="1"/>
    </xf>
    <xf numFmtId="0" fontId="22" fillId="3" borderId="36" xfId="0" applyFont="1" applyFill="1" applyBorder="1" applyAlignment="1">
      <alignment vertical="center" wrapText="1"/>
    </xf>
    <xf numFmtId="0" fontId="22" fillId="3" borderId="36" xfId="0" applyFont="1" applyFill="1" applyBorder="1" applyAlignment="1">
      <alignment horizontal="center" vertical="center"/>
    </xf>
    <xf numFmtId="0" fontId="22" fillId="3" borderId="36" xfId="0" applyFont="1" applyFill="1" applyBorder="1" applyAlignment="1">
      <alignment horizontal="right" vertical="center" wrapText="1"/>
    </xf>
    <xf numFmtId="166" fontId="22" fillId="0" borderId="36" xfId="6" applyNumberFormat="1" applyFont="1" applyFill="1" applyBorder="1" applyAlignment="1" applyProtection="1">
      <alignment horizontal="center" vertical="center"/>
    </xf>
    <xf numFmtId="166" fontId="22" fillId="3" borderId="36" xfId="0" applyNumberFormat="1" applyFont="1" applyFill="1" applyBorder="1" applyAlignment="1">
      <alignment horizontal="right" vertical="center"/>
    </xf>
    <xf numFmtId="0" fontId="21" fillId="3" borderId="36" xfId="1" applyFont="1" applyFill="1" applyBorder="1" applyAlignment="1">
      <alignment vertical="center" wrapText="1"/>
    </xf>
    <xf numFmtId="166" fontId="22" fillId="0" borderId="36" xfId="0" applyNumberFormat="1" applyFont="1" applyFill="1" applyBorder="1" applyAlignment="1">
      <alignment vertical="center"/>
    </xf>
    <xf numFmtId="0" fontId="21" fillId="3" borderId="36" xfId="1" applyFont="1" applyFill="1" applyBorder="1" applyAlignment="1">
      <alignment horizontal="center" vertical="center" wrapText="1"/>
    </xf>
    <xf numFmtId="0" fontId="2" fillId="0" borderId="0" xfId="1" applyFont="1" applyAlignment="1"/>
    <xf numFmtId="166" fontId="22" fillId="0" borderId="36" xfId="1" applyNumberFormat="1" applyFont="1" applyBorder="1" applyAlignment="1">
      <alignment horizontal="center" vertical="center" wrapText="1"/>
    </xf>
    <xf numFmtId="166" fontId="22" fillId="0" borderId="36" xfId="1" applyNumberFormat="1" applyFont="1" applyFill="1" applyBorder="1" applyAlignment="1">
      <alignment horizontal="center" vertical="center" wrapText="1"/>
    </xf>
    <xf numFmtId="166" fontId="22" fillId="0" borderId="35" xfId="0" applyNumberFormat="1" applyFont="1" applyFill="1" applyBorder="1" applyAlignment="1">
      <alignment vertical="center"/>
    </xf>
    <xf numFmtId="0" fontId="21" fillId="3" borderId="36" xfId="1" applyFont="1" applyFill="1" applyBorder="1" applyAlignment="1">
      <alignment horizontal="right" vertical="center" wrapText="1"/>
    </xf>
    <xf numFmtId="166" fontId="21" fillId="3" borderId="34" xfId="1" applyNumberFormat="1" applyFont="1" applyFill="1" applyBorder="1" applyAlignment="1">
      <alignment horizontal="right" vertical="center"/>
    </xf>
    <xf numFmtId="0" fontId="22" fillId="0" borderId="29" xfId="0" applyFont="1" applyBorder="1" applyAlignment="1">
      <alignment horizontal="center" vertical="center" wrapText="1"/>
    </xf>
    <xf numFmtId="166" fontId="22" fillId="0" borderId="39" xfId="0" applyNumberFormat="1" applyFont="1" applyBorder="1" applyAlignment="1">
      <alignment horizontal="right" vertical="center"/>
    </xf>
    <xf numFmtId="166" fontId="22" fillId="0" borderId="35" xfId="0" applyNumberFormat="1" applyFont="1" applyBorder="1" applyAlignment="1">
      <alignment vertical="center"/>
    </xf>
    <xf numFmtId="166" fontId="17" fillId="3" borderId="0" xfId="1" applyNumberFormat="1" applyFont="1" applyFill="1"/>
    <xf numFmtId="166" fontId="14" fillId="3" borderId="0" xfId="1" applyNumberFormat="1" applyFont="1" applyFill="1"/>
    <xf numFmtId="0" fontId="21" fillId="3" borderId="40" xfId="1" applyFont="1" applyFill="1" applyBorder="1" applyAlignment="1">
      <alignment horizontal="center" vertical="center"/>
    </xf>
    <xf numFmtId="0" fontId="21" fillId="3" borderId="5" xfId="1" applyFont="1" applyFill="1" applyBorder="1" applyAlignment="1">
      <alignment horizontal="center" vertical="center"/>
    </xf>
    <xf numFmtId="0" fontId="21" fillId="3" borderId="5" xfId="1" applyFont="1" applyFill="1" applyBorder="1" applyAlignment="1">
      <alignment vertical="center"/>
    </xf>
    <xf numFmtId="166" fontId="22" fillId="3" borderId="5" xfId="1" applyNumberFormat="1" applyFont="1" applyFill="1" applyBorder="1" applyAlignment="1">
      <alignment horizontal="center" vertical="center"/>
    </xf>
    <xf numFmtId="0" fontId="21" fillId="3" borderId="41" xfId="1" applyFont="1" applyFill="1" applyBorder="1" applyAlignment="1">
      <alignment horizontal="center" vertical="center"/>
    </xf>
    <xf numFmtId="0" fontId="21" fillId="3" borderId="41" xfId="1" applyFont="1" applyFill="1" applyBorder="1" applyAlignment="1">
      <alignment horizontal="left" vertical="center"/>
    </xf>
    <xf numFmtId="166" fontId="22" fillId="3" borderId="41" xfId="1" applyNumberFormat="1" applyFont="1" applyFill="1" applyBorder="1" applyAlignment="1">
      <alignment horizontal="center" vertical="center"/>
    </xf>
    <xf numFmtId="166" fontId="21" fillId="3" borderId="41" xfId="1" applyNumberFormat="1" applyFont="1" applyFill="1" applyBorder="1" applyAlignment="1">
      <alignment horizontal="right" vertical="center"/>
    </xf>
    <xf numFmtId="166" fontId="22" fillId="0" borderId="41" xfId="0" applyNumberFormat="1" applyFont="1" applyBorder="1" applyAlignment="1">
      <alignment horizontal="right" vertical="center"/>
    </xf>
    <xf numFmtId="166" fontId="22" fillId="3" borderId="31" xfId="0" applyNumberFormat="1" applyFont="1" applyFill="1" applyBorder="1" applyAlignment="1">
      <alignment horizontal="right" vertical="center"/>
    </xf>
    <xf numFmtId="0" fontId="21" fillId="3" borderId="42" xfId="1" applyFont="1" applyFill="1" applyBorder="1" applyAlignment="1">
      <alignment horizontal="center" vertical="center"/>
    </xf>
    <xf numFmtId="166" fontId="22" fillId="3" borderId="43" xfId="0" applyNumberFormat="1" applyFont="1" applyFill="1" applyBorder="1" applyAlignment="1">
      <alignment horizontal="right" vertical="center"/>
    </xf>
    <xf numFmtId="0" fontId="2" fillId="0" borderId="0" xfId="1" applyBorder="1" applyAlignment="1">
      <alignment horizontal="right" vertical="top" wrapText="1"/>
    </xf>
    <xf numFmtId="166" fontId="22" fillId="3" borderId="42" xfId="1" applyNumberFormat="1" applyFont="1" applyFill="1" applyBorder="1" applyAlignment="1">
      <alignment horizontal="center" vertical="center" wrapText="1"/>
    </xf>
    <xf numFmtId="166" fontId="22" fillId="0" borderId="44" xfId="0" applyNumberFormat="1" applyFont="1" applyBorder="1" applyAlignment="1">
      <alignment vertical="center"/>
    </xf>
    <xf numFmtId="166" fontId="22" fillId="0" borderId="42" xfId="0" applyNumberFormat="1" applyFont="1" applyBorder="1" applyAlignment="1">
      <alignment vertical="center"/>
    </xf>
    <xf numFmtId="166" fontId="22" fillId="3" borderId="44" xfId="1" applyNumberFormat="1" applyFont="1" applyFill="1" applyBorder="1" applyAlignment="1">
      <alignment horizontal="center" vertical="center" wrapText="1"/>
    </xf>
    <xf numFmtId="166" fontId="22" fillId="3" borderId="44" xfId="0" applyNumberFormat="1" applyFont="1" applyFill="1" applyBorder="1" applyAlignment="1">
      <alignment vertical="center"/>
    </xf>
    <xf numFmtId="166" fontId="22" fillId="0" borderId="44" xfId="1" applyNumberFormat="1" applyFont="1" applyBorder="1" applyAlignment="1">
      <alignment horizontal="center" vertical="center" wrapText="1"/>
    </xf>
    <xf numFmtId="166" fontId="21" fillId="3" borderId="44" xfId="1" applyNumberFormat="1" applyFont="1" applyFill="1" applyBorder="1" applyAlignment="1">
      <alignment horizontal="right" vertical="center" wrapText="1"/>
    </xf>
    <xf numFmtId="166" fontId="22" fillId="3" borderId="44" xfId="0" applyNumberFormat="1" applyFont="1" applyFill="1" applyBorder="1" applyAlignment="1">
      <alignment horizontal="right" vertical="center" wrapText="1"/>
    </xf>
    <xf numFmtId="166" fontId="21" fillId="3" borderId="44" xfId="1" applyNumberFormat="1" applyFont="1" applyFill="1" applyBorder="1" applyAlignment="1">
      <alignment horizontal="right" vertical="center"/>
    </xf>
    <xf numFmtId="166" fontId="21" fillId="3" borderId="44" xfId="0" applyNumberFormat="1" applyFont="1" applyFill="1" applyBorder="1" applyAlignment="1">
      <alignment horizontal="right" vertical="center" wrapText="1"/>
    </xf>
    <xf numFmtId="166" fontId="22" fillId="0" borderId="45" xfId="1" applyNumberFormat="1" applyFont="1" applyBorder="1" applyAlignment="1">
      <alignment horizontal="center" vertical="center" wrapText="1"/>
    </xf>
    <xf numFmtId="2" fontId="22" fillId="3" borderId="45" xfId="1" applyNumberFormat="1" applyFont="1" applyFill="1" applyBorder="1" applyAlignment="1">
      <alignment horizontal="center" vertical="top" wrapText="1"/>
    </xf>
    <xf numFmtId="2" fontId="22" fillId="3" borderId="45" xfId="0" applyNumberFormat="1" applyFont="1" applyFill="1" applyBorder="1" applyAlignment="1">
      <alignment horizontal="center" vertical="top" wrapText="1"/>
    </xf>
    <xf numFmtId="2" fontId="22" fillId="3" borderId="45" xfId="0" applyNumberFormat="1" applyFont="1" applyFill="1" applyBorder="1" applyAlignment="1">
      <alignment vertical="top" wrapText="1"/>
    </xf>
    <xf numFmtId="2" fontId="21" fillId="3" borderId="45" xfId="0" applyNumberFormat="1" applyFont="1" applyFill="1" applyBorder="1" applyAlignment="1">
      <alignment vertical="top" wrapText="1"/>
    </xf>
    <xf numFmtId="166" fontId="22" fillId="0" borderId="45" xfId="0" applyNumberFormat="1" applyFont="1" applyBorder="1" applyAlignment="1">
      <alignment vertical="center"/>
    </xf>
    <xf numFmtId="0" fontId="22" fillId="0" borderId="36" xfId="0" applyFont="1" applyFill="1" applyBorder="1" applyAlignment="1">
      <alignment vertical="center" wrapText="1"/>
    </xf>
    <xf numFmtId="166" fontId="22" fillId="0" borderId="36" xfId="1" applyNumberFormat="1" applyFont="1" applyFill="1" applyBorder="1" applyAlignment="1">
      <alignment horizontal="center" vertical="center"/>
    </xf>
    <xf numFmtId="166" fontId="22" fillId="3" borderId="41" xfId="0" applyNumberFormat="1" applyFont="1" applyFill="1" applyBorder="1" applyAlignment="1">
      <alignment horizontal="right" vertical="center"/>
    </xf>
    <xf numFmtId="166" fontId="22" fillId="3" borderId="36" xfId="6" applyNumberFormat="1" applyFont="1" applyFill="1" applyBorder="1" applyAlignment="1" applyProtection="1">
      <alignment horizontal="center" vertical="center"/>
    </xf>
    <xf numFmtId="166" fontId="22" fillId="0" borderId="46" xfId="0" applyNumberFormat="1" applyFont="1" applyFill="1" applyBorder="1" applyAlignment="1">
      <alignment horizontal="right" vertical="center"/>
    </xf>
    <xf numFmtId="166" fontId="22" fillId="0" borderId="46" xfId="0" applyNumberFormat="1" applyFont="1" applyBorder="1" applyAlignment="1">
      <alignment horizontal="right" vertical="center"/>
    </xf>
    <xf numFmtId="0" fontId="22" fillId="0" borderId="36" xfId="0" applyFont="1" applyBorder="1" applyAlignment="1">
      <alignment horizontal="left" vertical="center" wrapText="1"/>
    </xf>
    <xf numFmtId="0" fontId="22" fillId="0" borderId="36" xfId="0" applyFont="1" applyBorder="1" applyAlignment="1">
      <alignment horizontal="right" vertical="center" wrapText="1"/>
    </xf>
    <xf numFmtId="0" fontId="22" fillId="0" borderId="47" xfId="0" applyFont="1" applyBorder="1" applyAlignment="1">
      <alignment horizontal="center" vertical="center" wrapText="1"/>
    </xf>
    <xf numFmtId="166" fontId="22" fillId="0" borderId="46" xfId="0" applyNumberFormat="1" applyFont="1" applyBorder="1" applyAlignment="1">
      <alignment vertical="center"/>
    </xf>
    <xf numFmtId="166" fontId="22" fillId="0" borderId="36" xfId="1" applyNumberFormat="1" applyFont="1" applyFill="1" applyBorder="1" applyAlignment="1">
      <alignment horizontal="center"/>
    </xf>
    <xf numFmtId="0" fontId="22" fillId="0" borderId="42" xfId="0" applyFont="1" applyFill="1" applyBorder="1" applyAlignment="1">
      <alignment horizontal="right" vertical="center" wrapText="1"/>
    </xf>
    <xf numFmtId="166" fontId="22" fillId="0" borderId="42" xfId="0" applyNumberFormat="1" applyFont="1" applyFill="1" applyBorder="1" applyAlignment="1">
      <alignment horizontal="right" vertical="center"/>
    </xf>
    <xf numFmtId="166" fontId="22" fillId="0" borderId="47" xfId="0" applyNumberFormat="1" applyFont="1" applyFill="1" applyBorder="1" applyAlignment="1">
      <alignment horizontal="right" vertical="center"/>
    </xf>
    <xf numFmtId="166" fontId="22" fillId="0" borderId="47" xfId="0" applyNumberFormat="1" applyFont="1" applyBorder="1" applyAlignment="1">
      <alignment horizontal="right" vertical="center"/>
    </xf>
    <xf numFmtId="0" fontId="22" fillId="0" borderId="39" xfId="0" applyFont="1" applyBorder="1" applyAlignment="1">
      <alignment horizontal="right" vertical="center" wrapText="1"/>
    </xf>
    <xf numFmtId="0" fontId="22" fillId="0" borderId="36" xfId="0" applyFont="1" applyFill="1" applyBorder="1" applyAlignment="1">
      <alignment horizontal="left" vertical="center" wrapText="1"/>
    </xf>
    <xf numFmtId="0" fontId="22" fillId="0" borderId="42" xfId="0" applyFont="1" applyFill="1" applyBorder="1" applyAlignment="1">
      <alignment horizontal="center" vertical="center" wrapText="1"/>
    </xf>
    <xf numFmtId="166" fontId="22" fillId="0" borderId="42" xfId="6" applyNumberFormat="1" applyFont="1" applyFill="1" applyBorder="1" applyAlignment="1" applyProtection="1">
      <alignment horizontal="center" vertical="center"/>
    </xf>
    <xf numFmtId="166" fontId="22" fillId="3" borderId="42" xfId="0" applyNumberFormat="1" applyFont="1" applyFill="1" applyBorder="1" applyAlignment="1">
      <alignment horizontal="right" vertical="center"/>
    </xf>
    <xf numFmtId="0" fontId="22" fillId="0" borderId="46" xfId="0" applyFont="1" applyBorder="1" applyAlignment="1">
      <alignment vertical="center" wrapText="1"/>
    </xf>
    <xf numFmtId="0" fontId="22" fillId="0" borderId="46" xfId="0" applyFont="1" applyBorder="1" applyAlignment="1">
      <alignment horizontal="center" vertical="center" wrapText="1"/>
    </xf>
    <xf numFmtId="2" fontId="22" fillId="0" borderId="46" xfId="0" applyNumberFormat="1" applyFont="1" applyBorder="1" applyAlignment="1">
      <alignment vertical="center"/>
    </xf>
    <xf numFmtId="2" fontId="22" fillId="3" borderId="46" xfId="0" applyNumberFormat="1" applyFont="1" applyFill="1" applyBorder="1" applyAlignment="1">
      <alignment vertical="center"/>
    </xf>
    <xf numFmtId="166" fontId="22" fillId="0" borderId="36" xfId="1" applyNumberFormat="1" applyFont="1" applyBorder="1" applyAlignment="1">
      <alignment horizontal="center" vertical="center"/>
    </xf>
    <xf numFmtId="166" fontId="21" fillId="3" borderId="36" xfId="1" applyNumberFormat="1" applyFont="1" applyFill="1" applyBorder="1" applyAlignment="1">
      <alignment horizontal="center"/>
    </xf>
    <xf numFmtId="166" fontId="23" fillId="3" borderId="36" xfId="1" applyNumberFormat="1" applyFont="1" applyFill="1" applyBorder="1" applyAlignment="1">
      <alignment horizontal="center"/>
    </xf>
    <xf numFmtId="166" fontId="21" fillId="3" borderId="36" xfId="1" applyNumberFormat="1" applyFont="1" applyFill="1" applyBorder="1" applyAlignment="1">
      <alignment horizontal="right"/>
    </xf>
    <xf numFmtId="0" fontId="22" fillId="0" borderId="39" xfId="7" applyFont="1" applyBorder="1" applyAlignment="1">
      <alignment horizontal="center" vertical="center" wrapText="1"/>
    </xf>
    <xf numFmtId="166" fontId="21" fillId="0" borderId="43" xfId="1" applyNumberFormat="1" applyFont="1" applyBorder="1" applyAlignment="1">
      <alignment horizontal="center" vertical="center" wrapText="1"/>
    </xf>
    <xf numFmtId="0" fontId="22" fillId="3" borderId="47" xfId="0" applyFont="1" applyFill="1" applyBorder="1" applyAlignment="1">
      <alignment horizontal="left" vertical="center" wrapText="1"/>
    </xf>
    <xf numFmtId="0" fontId="22" fillId="0" borderId="47" xfId="0" applyFont="1" applyFill="1" applyBorder="1" applyAlignment="1">
      <alignment horizontal="center" vertical="center" wrapText="1"/>
    </xf>
    <xf numFmtId="2" fontId="22" fillId="0" borderId="47" xfId="6" applyNumberFormat="1" applyFont="1" applyFill="1" applyBorder="1" applyAlignment="1" applyProtection="1">
      <alignment horizontal="center" vertical="center"/>
    </xf>
    <xf numFmtId="2" fontId="22" fillId="0" borderId="47" xfId="0" applyNumberFormat="1" applyFont="1" applyFill="1" applyBorder="1" applyAlignment="1">
      <alignment vertical="center"/>
    </xf>
    <xf numFmtId="166" fontId="22" fillId="0" borderId="47" xfId="0" applyNumberFormat="1" applyFont="1" applyBorder="1" applyAlignment="1">
      <alignment vertical="center"/>
    </xf>
    <xf numFmtId="0" fontId="22" fillId="0" borderId="48" xfId="0" applyFont="1" applyFill="1" applyBorder="1" applyAlignment="1">
      <alignment horizontal="right" vertical="center" wrapText="1"/>
    </xf>
    <xf numFmtId="0" fontId="22" fillId="0" borderId="48" xfId="0" applyFont="1" applyFill="1" applyBorder="1" applyAlignment="1">
      <alignment horizontal="center" vertical="center" wrapText="1"/>
    </xf>
    <xf numFmtId="2" fontId="22" fillId="0" borderId="48" xfId="6" applyNumberFormat="1" applyFont="1" applyFill="1" applyBorder="1" applyAlignment="1" applyProtection="1">
      <alignment horizontal="center" vertical="center"/>
    </xf>
    <xf numFmtId="2" fontId="22" fillId="0" borderId="48" xfId="0" applyNumberFormat="1" applyFont="1" applyFill="1" applyBorder="1" applyAlignment="1">
      <alignment vertical="center"/>
    </xf>
    <xf numFmtId="2" fontId="22" fillId="3" borderId="48" xfId="0" applyNumberFormat="1" applyFont="1" applyFill="1" applyBorder="1" applyAlignment="1">
      <alignment vertical="center"/>
    </xf>
    <xf numFmtId="0" fontId="22" fillId="0" borderId="48" xfId="7" applyFont="1" applyFill="1" applyBorder="1" applyAlignment="1">
      <alignment horizontal="center" vertical="center" wrapText="1"/>
    </xf>
    <xf numFmtId="166" fontId="22" fillId="0" borderId="48" xfId="1" applyNumberFormat="1" applyFont="1" applyFill="1" applyBorder="1" applyAlignment="1">
      <alignment horizontal="center" vertical="center" wrapText="1"/>
    </xf>
    <xf numFmtId="2" fontId="22" fillId="3" borderId="48" xfId="1" applyNumberFormat="1" applyFont="1" applyFill="1" applyBorder="1" applyAlignment="1">
      <alignment horizontal="center" vertical="top" wrapText="1"/>
    </xf>
    <xf numFmtId="2" fontId="22" fillId="3" borderId="48" xfId="0" applyNumberFormat="1" applyFont="1" applyFill="1" applyBorder="1" applyAlignment="1">
      <alignment horizontal="center" vertical="top" wrapText="1"/>
    </xf>
    <xf numFmtId="2" fontId="22" fillId="3" borderId="48" xfId="0" applyNumberFormat="1" applyFont="1" applyFill="1" applyBorder="1" applyAlignment="1">
      <alignment vertical="top" wrapText="1"/>
    </xf>
    <xf numFmtId="2" fontId="21" fillId="3" borderId="48" xfId="0" applyNumberFormat="1" applyFont="1" applyFill="1" applyBorder="1" applyAlignment="1">
      <alignment vertical="top" wrapText="1"/>
    </xf>
    <xf numFmtId="0" fontId="22" fillId="0" borderId="47" xfId="0" applyFont="1" applyBorder="1" applyAlignment="1">
      <alignment vertical="center" wrapText="1"/>
    </xf>
    <xf numFmtId="166" fontId="22" fillId="3" borderId="47" xfId="0" applyNumberFormat="1" applyFont="1" applyFill="1" applyBorder="1" applyAlignment="1">
      <alignment horizontal="right" vertical="center"/>
    </xf>
    <xf numFmtId="0" fontId="21" fillId="3" borderId="49" xfId="1" applyFont="1" applyFill="1" applyBorder="1" applyAlignment="1">
      <alignment horizontal="center" vertical="center"/>
    </xf>
    <xf numFmtId="0" fontId="21" fillId="3" borderId="49" xfId="1" applyFont="1" applyFill="1" applyBorder="1" applyAlignment="1">
      <alignment vertical="center"/>
    </xf>
    <xf numFmtId="166" fontId="22" fillId="3" borderId="49" xfId="1" applyNumberFormat="1" applyFont="1" applyFill="1" applyBorder="1" applyAlignment="1">
      <alignment horizontal="center" vertical="center"/>
    </xf>
    <xf numFmtId="166" fontId="21" fillId="3" borderId="49" xfId="1" applyNumberFormat="1" applyFont="1" applyFill="1" applyBorder="1" applyAlignment="1">
      <alignment horizontal="right" vertical="center"/>
    </xf>
    <xf numFmtId="166" fontId="21" fillId="3" borderId="50" xfId="1" applyNumberFormat="1" applyFont="1" applyFill="1" applyBorder="1" applyAlignment="1">
      <alignment horizontal="right" vertical="center"/>
    </xf>
    <xf numFmtId="0" fontId="22" fillId="0" borderId="29" xfId="0" applyFont="1" applyBorder="1" applyAlignment="1">
      <alignment horizontal="left" vertical="center" wrapText="1"/>
    </xf>
    <xf numFmtId="166" fontId="21" fillId="3" borderId="51" xfId="1" applyNumberFormat="1" applyFont="1" applyFill="1" applyBorder="1" applyAlignment="1">
      <alignment horizontal="right" vertical="center"/>
    </xf>
    <xf numFmtId="166" fontId="22" fillId="0" borderId="36" xfId="0" applyNumberFormat="1" applyFont="1" applyBorder="1" applyAlignment="1">
      <alignment horizontal="center" vertical="center" wrapText="1"/>
    </xf>
    <xf numFmtId="166" fontId="48" fillId="3" borderId="36" xfId="1" applyNumberFormat="1" applyFont="1" applyFill="1" applyBorder="1" applyAlignment="1">
      <alignment horizontal="center" vertical="center" wrapText="1"/>
    </xf>
    <xf numFmtId="0" fontId="22" fillId="3" borderId="36" xfId="0" applyFont="1" applyFill="1" applyBorder="1" applyAlignment="1">
      <alignment horizontal="left" vertical="center" wrapText="1"/>
    </xf>
    <xf numFmtId="166" fontId="22" fillId="0" borderId="36" xfId="6" applyNumberFormat="1" applyFont="1" applyBorder="1" applyAlignment="1">
      <alignment horizontal="center" vertical="center"/>
    </xf>
    <xf numFmtId="0" fontId="22" fillId="0" borderId="52" xfId="0" applyFont="1" applyBorder="1" applyAlignment="1">
      <alignment horizontal="right" vertical="center" wrapText="1"/>
    </xf>
    <xf numFmtId="0" fontId="22" fillId="0" borderId="52" xfId="0" applyFont="1" applyBorder="1" applyAlignment="1">
      <alignment horizontal="center" vertical="center" wrapText="1"/>
    </xf>
    <xf numFmtId="166" fontId="21" fillId="4" borderId="53" xfId="1" applyNumberFormat="1" applyFont="1" applyFill="1" applyBorder="1" applyAlignment="1">
      <alignment horizontal="right" vertical="center" wrapText="1"/>
    </xf>
    <xf numFmtId="0" fontId="21" fillId="3" borderId="48" xfId="1" applyFont="1" applyFill="1" applyBorder="1" applyAlignment="1">
      <alignment horizontal="center" vertical="center"/>
    </xf>
    <xf numFmtId="166" fontId="22" fillId="3" borderId="48" xfId="1" applyNumberFormat="1" applyFont="1" applyFill="1" applyBorder="1" applyAlignment="1">
      <alignment horizontal="center" vertical="center" wrapText="1"/>
    </xf>
    <xf numFmtId="166" fontId="22" fillId="3" borderId="48" xfId="0" applyNumberFormat="1" applyFont="1" applyFill="1" applyBorder="1" applyAlignment="1">
      <alignment horizontal="right" vertical="center"/>
    </xf>
    <xf numFmtId="2" fontId="49" fillId="3" borderId="48" xfId="0" applyNumberFormat="1" applyFont="1" applyFill="1" applyBorder="1" applyAlignment="1">
      <alignment vertical="center"/>
    </xf>
    <xf numFmtId="2" fontId="48" fillId="3" borderId="48" xfId="0" applyNumberFormat="1" applyFont="1" applyFill="1" applyBorder="1" applyAlignment="1">
      <alignment vertical="center"/>
    </xf>
    <xf numFmtId="4" fontId="48" fillId="3" borderId="48" xfId="0" applyNumberFormat="1" applyFont="1" applyFill="1" applyBorder="1" applyAlignment="1">
      <alignment vertical="center" wrapText="1"/>
    </xf>
    <xf numFmtId="0" fontId="22" fillId="3" borderId="48" xfId="0" applyFont="1" applyFill="1" applyBorder="1" applyAlignment="1">
      <alignment horizontal="right" vertical="center" wrapText="1"/>
    </xf>
    <xf numFmtId="0" fontId="22" fillId="3" borderId="48" xfId="0" applyFont="1" applyFill="1" applyBorder="1" applyAlignment="1">
      <alignment horizontal="center" vertical="center" wrapText="1"/>
    </xf>
    <xf numFmtId="166" fontId="22" fillId="0" borderId="48" xfId="0" applyNumberFormat="1" applyFont="1" applyBorder="1" applyAlignment="1">
      <alignment horizontal="right" vertical="center"/>
    </xf>
    <xf numFmtId="0" fontId="22" fillId="0" borderId="3" xfId="1" applyFont="1" applyBorder="1" applyAlignment="1">
      <alignment horizontal="right"/>
    </xf>
    <xf numFmtId="0" fontId="21" fillId="3" borderId="54" xfId="1" applyFont="1" applyFill="1" applyBorder="1" applyAlignment="1">
      <alignment horizontal="center" vertical="center"/>
    </xf>
    <xf numFmtId="166" fontId="22" fillId="3" borderId="54" xfId="1" applyNumberFormat="1" applyFont="1" applyFill="1" applyBorder="1" applyAlignment="1">
      <alignment horizontal="center" vertical="center" wrapText="1"/>
    </xf>
    <xf numFmtId="0" fontId="2" fillId="0" borderId="11" xfId="1" applyBorder="1" applyAlignment="1">
      <alignment vertical="center" wrapText="1"/>
    </xf>
    <xf numFmtId="0" fontId="21" fillId="3" borderId="55" xfId="1" applyFont="1" applyFill="1" applyBorder="1" applyAlignment="1">
      <alignment horizontal="center" vertical="center"/>
    </xf>
    <xf numFmtId="0" fontId="22" fillId="0" borderId="55" xfId="0" applyFont="1" applyBorder="1" applyAlignment="1">
      <alignment horizontal="center" vertical="center" wrapText="1"/>
    </xf>
    <xf numFmtId="166" fontId="22" fillId="3" borderId="55" xfId="1" applyNumberFormat="1" applyFont="1" applyFill="1" applyBorder="1" applyAlignment="1">
      <alignment horizontal="center" vertical="center" wrapText="1"/>
    </xf>
    <xf numFmtId="166" fontId="22" fillId="0" borderId="55" xfId="3" applyNumberFormat="1" applyFont="1" applyBorder="1" applyAlignment="1">
      <alignment horizontal="right" vertical="center" wrapText="1"/>
    </xf>
    <xf numFmtId="166" fontId="22" fillId="0" borderId="55" xfId="0" applyNumberFormat="1" applyFont="1" applyBorder="1" applyAlignment="1">
      <alignment horizontal="right" vertical="center"/>
    </xf>
    <xf numFmtId="166" fontId="22" fillId="3" borderId="56" xfId="0" applyNumberFormat="1" applyFont="1" applyFill="1" applyBorder="1" applyAlignment="1">
      <alignment horizontal="right" vertical="center"/>
    </xf>
    <xf numFmtId="0" fontId="22" fillId="0" borderId="54" xfId="0" applyFont="1" applyBorder="1" applyAlignment="1">
      <alignment horizontal="right" vertical="center" wrapText="1"/>
    </xf>
    <xf numFmtId="166" fontId="22" fillId="0" borderId="54" xfId="0" applyNumberFormat="1" applyFont="1" applyFill="1" applyBorder="1" applyAlignment="1">
      <alignment horizontal="right" vertical="center"/>
    </xf>
    <xf numFmtId="166" fontId="22" fillId="0" borderId="57" xfId="0" applyNumberFormat="1" applyFont="1" applyFill="1" applyBorder="1" applyAlignment="1">
      <alignment horizontal="right" vertical="center"/>
    </xf>
    <xf numFmtId="0" fontId="21" fillId="3" borderId="58" xfId="1" applyFont="1" applyFill="1" applyBorder="1" applyAlignment="1">
      <alignment horizontal="center" vertical="center"/>
    </xf>
    <xf numFmtId="0" fontId="22" fillId="0" borderId="58" xfId="0" applyFont="1" applyBorder="1" applyAlignment="1">
      <alignment horizontal="right" vertical="center" wrapText="1"/>
    </xf>
    <xf numFmtId="0" fontId="22" fillId="0" borderId="58" xfId="0" applyFont="1" applyBorder="1" applyAlignment="1">
      <alignment horizontal="center" vertical="center" wrapText="1"/>
    </xf>
    <xf numFmtId="166" fontId="22" fillId="3" borderId="58" xfId="1" applyNumberFormat="1" applyFont="1" applyFill="1" applyBorder="1" applyAlignment="1">
      <alignment horizontal="center" vertical="center" wrapText="1"/>
    </xf>
    <xf numFmtId="166" fontId="22" fillId="0" borderId="58" xfId="0" applyNumberFormat="1" applyFont="1" applyFill="1" applyBorder="1" applyAlignment="1">
      <alignment horizontal="right" vertical="center"/>
    </xf>
    <xf numFmtId="166" fontId="22" fillId="0" borderId="58" xfId="0" applyNumberFormat="1" applyFont="1" applyBorder="1" applyAlignment="1">
      <alignment horizontal="right" vertical="center"/>
    </xf>
    <xf numFmtId="166" fontId="14" fillId="3" borderId="0" xfId="1" applyNumberFormat="1" applyFont="1" applyFill="1" applyAlignment="1">
      <alignment horizontal="left"/>
    </xf>
    <xf numFmtId="166" fontId="22" fillId="0" borderId="57" xfId="0" applyNumberFormat="1" applyFont="1" applyBorder="1" applyAlignment="1">
      <alignment horizontal="right" vertical="center"/>
    </xf>
    <xf numFmtId="0" fontId="22" fillId="0" borderId="58" xfId="1" applyFont="1" applyBorder="1" applyAlignment="1">
      <alignment vertical="center" wrapText="1"/>
    </xf>
    <xf numFmtId="0" fontId="22" fillId="0" borderId="58" xfId="1" applyFont="1" applyBorder="1" applyAlignment="1">
      <alignment horizontal="center" vertical="center" wrapText="1"/>
    </xf>
    <xf numFmtId="166" fontId="22" fillId="3" borderId="58" xfId="0" applyNumberFormat="1" applyFont="1" applyFill="1" applyBorder="1" applyAlignment="1">
      <alignment horizontal="right" vertical="center"/>
    </xf>
    <xf numFmtId="166" fontId="48" fillId="3" borderId="58" xfId="0" applyNumberFormat="1" applyFont="1" applyFill="1" applyBorder="1" applyAlignment="1">
      <alignment horizontal="right" vertical="center"/>
    </xf>
    <xf numFmtId="0" fontId="22" fillId="0" borderId="58" xfId="1" applyFont="1" applyBorder="1" applyAlignment="1">
      <alignment horizontal="right" vertical="center" wrapText="1"/>
    </xf>
    <xf numFmtId="166" fontId="48" fillId="3" borderId="58" xfId="3" applyNumberFormat="1" applyFont="1" applyFill="1" applyBorder="1" applyAlignment="1">
      <alignment horizontal="right" vertical="center" wrapText="1"/>
    </xf>
    <xf numFmtId="0" fontId="22" fillId="3" borderId="58" xfId="1" applyFont="1" applyFill="1" applyBorder="1" applyAlignment="1">
      <alignment horizontal="left" vertical="center" wrapText="1"/>
    </xf>
    <xf numFmtId="0" fontId="22" fillId="3" borderId="58" xfId="1" applyFont="1" applyFill="1" applyBorder="1" applyAlignment="1">
      <alignment horizontal="center" vertical="center" wrapText="1"/>
    </xf>
    <xf numFmtId="0" fontId="22" fillId="3" borderId="58" xfId="1" applyFont="1" applyFill="1" applyBorder="1" applyAlignment="1">
      <alignment horizontal="right" vertical="center" wrapText="1"/>
    </xf>
    <xf numFmtId="166" fontId="22" fillId="3" borderId="58" xfId="3" applyNumberFormat="1" applyFont="1" applyFill="1" applyBorder="1" applyAlignment="1">
      <alignment horizontal="right" vertical="center" wrapText="1"/>
    </xf>
    <xf numFmtId="0" fontId="22" fillId="0" borderId="58" xfId="0" applyFont="1" applyBorder="1" applyAlignment="1">
      <alignment horizontal="left" vertical="center" wrapText="1"/>
    </xf>
    <xf numFmtId="166" fontId="48" fillId="3" borderId="58" xfId="0" applyNumberFormat="1" applyFont="1" applyFill="1" applyBorder="1" applyAlignment="1">
      <alignment vertical="center"/>
    </xf>
    <xf numFmtId="0" fontId="51" fillId="3" borderId="58" xfId="0" applyFont="1" applyFill="1" applyBorder="1" applyAlignment="1">
      <alignment horizontal="center" vertical="center" wrapText="1"/>
    </xf>
    <xf numFmtId="0" fontId="22" fillId="3" borderId="58" xfId="0" applyFont="1" applyFill="1" applyBorder="1" applyAlignment="1">
      <alignment horizontal="center" vertical="center" wrapText="1"/>
    </xf>
    <xf numFmtId="166" fontId="21" fillId="3" borderId="58" xfId="1" applyNumberFormat="1" applyFont="1" applyFill="1" applyBorder="1" applyAlignment="1">
      <alignment horizontal="right" vertical="center"/>
    </xf>
    <xf numFmtId="166" fontId="22" fillId="3" borderId="57" xfId="0" applyNumberFormat="1" applyFont="1" applyFill="1" applyBorder="1" applyAlignment="1">
      <alignment horizontal="right" vertical="center"/>
    </xf>
    <xf numFmtId="0" fontId="21" fillId="3" borderId="58" xfId="1" applyFont="1" applyFill="1" applyBorder="1" applyAlignment="1">
      <alignment vertical="center" wrapText="1"/>
    </xf>
    <xf numFmtId="0" fontId="22" fillId="0" borderId="58" xfId="0" applyFont="1" applyFill="1" applyBorder="1" applyAlignment="1">
      <alignment horizontal="center" vertical="center" wrapText="1"/>
    </xf>
    <xf numFmtId="0" fontId="21" fillId="3" borderId="58" xfId="1" applyFont="1" applyFill="1" applyBorder="1" applyAlignment="1">
      <alignment horizontal="right" vertical="center" wrapText="1"/>
    </xf>
    <xf numFmtId="166" fontId="22" fillId="0" borderId="58" xfId="3" applyNumberFormat="1" applyFont="1" applyBorder="1" applyAlignment="1">
      <alignment horizontal="right" vertical="center" wrapText="1"/>
    </xf>
    <xf numFmtId="0" fontId="50" fillId="3" borderId="58" xfId="1" applyFont="1" applyFill="1" applyBorder="1" applyAlignment="1">
      <alignment horizontal="center" vertical="center" wrapText="1"/>
    </xf>
    <xf numFmtId="0" fontId="50" fillId="3" borderId="55" xfId="1" applyFont="1" applyFill="1" applyBorder="1" applyAlignment="1">
      <alignment horizontal="center" vertical="center" wrapText="1"/>
    </xf>
    <xf numFmtId="166" fontId="22" fillId="3" borderId="58" xfId="0" applyNumberFormat="1" applyFont="1" applyFill="1" applyBorder="1" applyAlignment="1">
      <alignment horizontal="right" vertical="center" wrapText="1"/>
    </xf>
    <xf numFmtId="0" fontId="51" fillId="0" borderId="58" xfId="1" applyFont="1" applyBorder="1" applyAlignment="1">
      <alignment horizontal="center" vertical="center" wrapText="1"/>
    </xf>
    <xf numFmtId="0" fontId="49" fillId="3" borderId="58" xfId="1" applyFont="1" applyFill="1" applyBorder="1" applyAlignment="1">
      <alignment horizontal="center" vertical="center"/>
    </xf>
    <xf numFmtId="0" fontId="21" fillId="3" borderId="49" xfId="1" applyFont="1" applyFill="1" applyBorder="1" applyAlignment="1">
      <alignment vertical="center" wrapText="1"/>
    </xf>
    <xf numFmtId="0" fontId="49" fillId="3" borderId="48" xfId="1" applyFont="1" applyFill="1" applyBorder="1" applyAlignment="1">
      <alignment horizontal="center" vertical="center"/>
    </xf>
    <xf numFmtId="166" fontId="21" fillId="3" borderId="48" xfId="1" applyNumberFormat="1" applyFont="1" applyFill="1" applyBorder="1" applyAlignment="1">
      <alignment horizontal="right" vertical="center"/>
    </xf>
    <xf numFmtId="0" fontId="21" fillId="3" borderId="48" xfId="1" applyFont="1" applyFill="1" applyBorder="1" applyAlignment="1">
      <alignment vertical="center" wrapText="1"/>
    </xf>
    <xf numFmtId="0" fontId="22" fillId="0" borderId="48" xfId="0" applyFont="1" applyBorder="1" applyAlignment="1">
      <alignment horizontal="center" vertical="center" wrapText="1"/>
    </xf>
    <xf numFmtId="166" fontId="22" fillId="0" borderId="48" xfId="3" applyNumberFormat="1" applyFont="1" applyBorder="1" applyAlignment="1">
      <alignment horizontal="right" vertical="center" wrapText="1"/>
    </xf>
    <xf numFmtId="0" fontId="22" fillId="0" borderId="48" xfId="1" applyFont="1" applyBorder="1" applyAlignment="1">
      <alignment horizontal="right" vertical="center" wrapText="1"/>
    </xf>
    <xf numFmtId="166" fontId="22" fillId="3" borderId="48" xfId="0" applyNumberFormat="1" applyFont="1" applyFill="1" applyBorder="1" applyAlignment="1">
      <alignment horizontal="right" vertical="center" wrapText="1"/>
    </xf>
    <xf numFmtId="0" fontId="22" fillId="3" borderId="48" xfId="1" applyFont="1" applyFill="1" applyBorder="1" applyAlignment="1">
      <alignment horizontal="right" vertical="center" wrapText="1"/>
    </xf>
    <xf numFmtId="0" fontId="22" fillId="0" borderId="49" xfId="0" applyFont="1" applyBorder="1" applyAlignment="1">
      <alignment horizontal="left" vertical="center" wrapText="1"/>
    </xf>
    <xf numFmtId="0" fontId="22" fillId="0" borderId="49" xfId="0" applyFont="1" applyBorder="1" applyAlignment="1">
      <alignment horizontal="center" vertical="center" wrapText="1"/>
    </xf>
    <xf numFmtId="166" fontId="22" fillId="3" borderId="49" xfId="1" applyNumberFormat="1" applyFont="1" applyFill="1" applyBorder="1" applyAlignment="1">
      <alignment horizontal="center" vertical="center" wrapText="1"/>
    </xf>
    <xf numFmtId="166" fontId="22" fillId="3" borderId="49" xfId="0" applyNumberFormat="1" applyFont="1" applyFill="1" applyBorder="1" applyAlignment="1">
      <alignment horizontal="right" vertical="center"/>
    </xf>
    <xf numFmtId="166" fontId="22" fillId="3" borderId="50" xfId="0" applyNumberFormat="1" applyFont="1" applyFill="1" applyBorder="1" applyAlignment="1">
      <alignment horizontal="right" vertical="center"/>
    </xf>
    <xf numFmtId="166" fontId="22" fillId="0" borderId="50" xfId="0" applyNumberFormat="1" applyFont="1" applyBorder="1" applyAlignment="1">
      <alignment horizontal="right" vertical="center"/>
    </xf>
    <xf numFmtId="0" fontId="22" fillId="0" borderId="48" xfId="1" applyFont="1" applyBorder="1" applyAlignment="1">
      <alignment horizontal="left" vertical="center" wrapText="1"/>
    </xf>
    <xf numFmtId="0" fontId="22" fillId="0" borderId="48" xfId="1" applyFont="1" applyBorder="1" applyAlignment="1">
      <alignment horizontal="center" vertical="center" wrapText="1"/>
    </xf>
    <xf numFmtId="166" fontId="48" fillId="3" borderId="48" xfId="0" applyNumberFormat="1" applyFont="1" applyFill="1" applyBorder="1" applyAlignment="1">
      <alignment horizontal="right" vertical="center"/>
    </xf>
    <xf numFmtId="166" fontId="48" fillId="3" borderId="48" xfId="3" applyNumberFormat="1" applyFont="1" applyFill="1" applyBorder="1" applyAlignment="1">
      <alignment horizontal="right" vertical="center" wrapText="1"/>
    </xf>
    <xf numFmtId="0" fontId="22" fillId="0" borderId="58" xfId="0" applyFont="1" applyBorder="1" applyAlignment="1">
      <alignment vertical="center" wrapText="1"/>
    </xf>
    <xf numFmtId="166" fontId="22" fillId="0" borderId="58" xfId="0" applyNumberFormat="1" applyFont="1" applyBorder="1" applyAlignment="1">
      <alignment horizontal="right" vertical="center" wrapText="1"/>
    </xf>
    <xf numFmtId="0" fontId="21" fillId="3" borderId="59" xfId="1" applyFont="1" applyFill="1" applyBorder="1" applyAlignment="1">
      <alignment horizontal="center" vertical="center"/>
    </xf>
    <xf numFmtId="0" fontId="22" fillId="0" borderId="59" xfId="0" applyFont="1" applyFill="1" applyBorder="1" applyAlignment="1">
      <alignment horizontal="right" vertical="center" wrapText="1"/>
    </xf>
    <xf numFmtId="166" fontId="22" fillId="3" borderId="59" xfId="6" applyNumberFormat="1" applyFont="1" applyFill="1" applyBorder="1" applyAlignment="1" applyProtection="1">
      <alignment horizontal="center" vertical="center"/>
    </xf>
    <xf numFmtId="166" fontId="22" fillId="0" borderId="59" xfId="0" applyNumberFormat="1" applyFont="1" applyFill="1" applyBorder="1" applyAlignment="1">
      <alignment horizontal="right" vertical="center"/>
    </xf>
    <xf numFmtId="166" fontId="22" fillId="3" borderId="59" xfId="0" applyNumberFormat="1" applyFont="1" applyFill="1" applyBorder="1" applyAlignment="1">
      <alignment horizontal="right" vertical="center"/>
    </xf>
    <xf numFmtId="0" fontId="22" fillId="3" borderId="58" xfId="0" applyFont="1" applyFill="1" applyBorder="1" applyAlignment="1">
      <alignment horizontal="right" vertical="center" wrapText="1"/>
    </xf>
    <xf numFmtId="0" fontId="2" fillId="0" borderId="3" xfId="1" applyBorder="1" applyAlignment="1">
      <alignment horizontal="right"/>
    </xf>
    <xf numFmtId="0" fontId="3" fillId="0" borderId="13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1" fillId="0" borderId="16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wrapText="1"/>
    </xf>
    <xf numFmtId="0" fontId="11" fillId="0" borderId="1" xfId="1" applyFont="1" applyBorder="1" applyAlignment="1">
      <alignment horizontal="center" wrapText="1"/>
    </xf>
    <xf numFmtId="0" fontId="11" fillId="0" borderId="3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/>
    </xf>
    <xf numFmtId="0" fontId="22" fillId="0" borderId="0" xfId="1" applyFont="1" applyAlignment="1">
      <alignment horizontal="right"/>
    </xf>
    <xf numFmtId="0" fontId="22" fillId="0" borderId="0" xfId="1" applyFont="1" applyBorder="1" applyAlignment="1">
      <alignment horizontal="left"/>
    </xf>
    <xf numFmtId="0" fontId="23" fillId="3" borderId="9" xfId="1" applyFont="1" applyFill="1" applyBorder="1" applyAlignment="1">
      <alignment horizontal="right" vertical="top"/>
    </xf>
    <xf numFmtId="0" fontId="23" fillId="3" borderId="10" xfId="1" applyFont="1" applyFill="1" applyBorder="1" applyAlignment="1">
      <alignment horizontal="right" vertical="top"/>
    </xf>
    <xf numFmtId="0" fontId="21" fillId="3" borderId="9" xfId="1" applyFont="1" applyFill="1" applyBorder="1" applyAlignment="1">
      <alignment horizontal="right" vertical="top"/>
    </xf>
    <xf numFmtId="0" fontId="21" fillId="3" borderId="10" xfId="1" applyFont="1" applyFill="1" applyBorder="1" applyAlignment="1">
      <alignment horizontal="right" vertical="top"/>
    </xf>
    <xf numFmtId="0" fontId="23" fillId="3" borderId="9" xfId="1" applyFont="1" applyFill="1" applyBorder="1" applyAlignment="1">
      <alignment horizontal="right" vertical="top" wrapText="1"/>
    </xf>
    <xf numFmtId="0" fontId="23" fillId="3" borderId="10" xfId="1" applyFont="1" applyFill="1" applyBorder="1" applyAlignment="1">
      <alignment horizontal="right" vertical="top" wrapText="1"/>
    </xf>
    <xf numFmtId="0" fontId="15" fillId="3" borderId="0" xfId="1" applyFont="1" applyFill="1" applyAlignment="1">
      <alignment horizontal="center" vertical="center"/>
    </xf>
    <xf numFmtId="165" fontId="23" fillId="3" borderId="0" xfId="1" applyNumberFormat="1" applyFont="1" applyFill="1" applyAlignment="1">
      <alignment horizontal="center"/>
    </xf>
    <xf numFmtId="0" fontId="17" fillId="3" borderId="2" xfId="1" applyFont="1" applyFill="1" applyBorder="1" applyAlignment="1">
      <alignment horizontal="center" vertical="center" wrapText="1"/>
    </xf>
    <xf numFmtId="2" fontId="11" fillId="3" borderId="2" xfId="1" applyNumberFormat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/>
    </xf>
    <xf numFmtId="0" fontId="23" fillId="3" borderId="9" xfId="1" applyFont="1" applyFill="1" applyBorder="1" applyAlignment="1">
      <alignment horizontal="right" vertical="center"/>
    </xf>
    <xf numFmtId="0" fontId="23" fillId="3" borderId="10" xfId="1" applyFont="1" applyFill="1" applyBorder="1" applyAlignment="1">
      <alignment horizontal="right" vertical="center"/>
    </xf>
    <xf numFmtId="0" fontId="21" fillId="3" borderId="9" xfId="1" applyFont="1" applyFill="1" applyBorder="1" applyAlignment="1">
      <alignment horizontal="right" vertical="center"/>
    </xf>
    <xf numFmtId="0" fontId="21" fillId="3" borderId="10" xfId="1" applyFont="1" applyFill="1" applyBorder="1" applyAlignment="1">
      <alignment horizontal="right" vertical="center"/>
    </xf>
    <xf numFmtId="0" fontId="23" fillId="3" borderId="9" xfId="1" applyFont="1" applyFill="1" applyBorder="1" applyAlignment="1">
      <alignment horizontal="right" vertical="center" wrapText="1"/>
    </xf>
    <xf numFmtId="0" fontId="23" fillId="3" borderId="10" xfId="1" applyFont="1" applyFill="1" applyBorder="1" applyAlignment="1">
      <alignment horizontal="right" vertical="center" wrapText="1"/>
    </xf>
    <xf numFmtId="0" fontId="15" fillId="3" borderId="0" xfId="1" applyFont="1" applyFill="1" applyAlignment="1">
      <alignment horizontal="center"/>
    </xf>
    <xf numFmtId="0" fontId="18" fillId="3" borderId="2" xfId="1" applyFont="1" applyFill="1" applyBorder="1" applyAlignment="1">
      <alignment horizontal="center" vertical="center" wrapText="1"/>
    </xf>
    <xf numFmtId="2" fontId="9" fillId="3" borderId="2" xfId="1" applyNumberFormat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/>
    </xf>
    <xf numFmtId="166" fontId="21" fillId="3" borderId="0" xfId="1" applyNumberFormat="1" applyFont="1" applyFill="1" applyBorder="1" applyAlignment="1">
      <alignment horizontal="left"/>
    </xf>
    <xf numFmtId="0" fontId="21" fillId="3" borderId="38" xfId="1" applyFont="1" applyFill="1" applyBorder="1" applyAlignment="1">
      <alignment horizontal="right" vertical="center"/>
    </xf>
    <xf numFmtId="0" fontId="21" fillId="3" borderId="37" xfId="1" applyFont="1" applyFill="1" applyBorder="1" applyAlignment="1">
      <alignment horizontal="right" vertical="center"/>
    </xf>
    <xf numFmtId="0" fontId="23" fillId="3" borderId="38" xfId="1" applyFont="1" applyFill="1" applyBorder="1" applyAlignment="1">
      <alignment horizontal="right" vertical="center" wrapText="1"/>
    </xf>
    <xf numFmtId="0" fontId="23" fillId="3" borderId="37" xfId="1" applyFont="1" applyFill="1" applyBorder="1" applyAlignment="1">
      <alignment horizontal="right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top"/>
    </xf>
  </cellXfs>
  <cellStyles count="53">
    <cellStyle name="20% - Accent1 2" xfId="10"/>
    <cellStyle name="20% - Accent2 2" xfId="11"/>
    <cellStyle name="20% - Accent3 2" xfId="12"/>
    <cellStyle name="20% - Accent4 2" xfId="13"/>
    <cellStyle name="20% - Accent5 2" xfId="14"/>
    <cellStyle name="20% - Accent6 2" xfId="15"/>
    <cellStyle name="40% - Accent1 2" xfId="16"/>
    <cellStyle name="40% - Accent2 2" xfId="17"/>
    <cellStyle name="40% - Accent3 2" xfId="18"/>
    <cellStyle name="40% - Accent4 2" xfId="19"/>
    <cellStyle name="40% - Accent5 2" xfId="20"/>
    <cellStyle name="40% - Accent6 2" xfId="21"/>
    <cellStyle name="60% - Accent1 2" xfId="22"/>
    <cellStyle name="60% - Accent2 2" xfId="23"/>
    <cellStyle name="60% - Accent3 2" xfId="24"/>
    <cellStyle name="60% - Accent4 2" xfId="25"/>
    <cellStyle name="60% - Accent5 2" xfId="26"/>
    <cellStyle name="60% - Accent6 2" xfId="27"/>
    <cellStyle name="Accent1 2" xfId="28"/>
    <cellStyle name="Accent2 2" xfId="29"/>
    <cellStyle name="Accent3 2" xfId="30"/>
    <cellStyle name="Accent4 2" xfId="31"/>
    <cellStyle name="Accent5 2" xfId="32"/>
    <cellStyle name="Accent6 2" xfId="33"/>
    <cellStyle name="Bad 2" xfId="34"/>
    <cellStyle name="Calculation 2" xfId="35"/>
    <cellStyle name="Check Cell 2" xfId="36"/>
    <cellStyle name="Comma" xfId="6" builtinId="3"/>
    <cellStyle name="Excel Built-in Comma" xfId="52"/>
    <cellStyle name="Excel Built-in Normal" xfId="1"/>
    <cellStyle name="Excel Built-in Normal 1" xfId="3"/>
    <cellStyle name="Excel Built-in Normal 2" xfId="51"/>
    <cellStyle name="Explanatory Text 2" xfId="37"/>
    <cellStyle name="Good 2" xfId="38"/>
    <cellStyle name="Heading 1 2" xfId="39"/>
    <cellStyle name="Heading 2 2" xfId="40"/>
    <cellStyle name="Heading 3 2" xfId="41"/>
    <cellStyle name="Heading 4 2" xfId="42"/>
    <cellStyle name="Input 2" xfId="43"/>
    <cellStyle name="Linked Cell 2" xfId="44"/>
    <cellStyle name="Neutral 2" xfId="45"/>
    <cellStyle name="Normal" xfId="0" builtinId="0"/>
    <cellStyle name="Normal 11" xfId="5"/>
    <cellStyle name="Normal 2" xfId="4"/>
    <cellStyle name="Normal 3" xfId="7"/>
    <cellStyle name="Normal 34" xfId="8"/>
    <cellStyle name="Normal 4" xfId="9"/>
    <cellStyle name="Note 2" xfId="46"/>
    <cellStyle name="Output 2" xfId="47"/>
    <cellStyle name="Style 1" xfId="2"/>
    <cellStyle name="Title 2" xfId="48"/>
    <cellStyle name="Total 2" xfId="49"/>
    <cellStyle name="Warning Text 2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27"/>
  <sheetViews>
    <sheetView showZeros="0" tabSelected="1" topLeftCell="A4" zoomScale="115" zoomScaleNormal="115" workbookViewId="0">
      <selection activeCell="E30" sqref="E30"/>
    </sheetView>
  </sheetViews>
  <sheetFormatPr defaultColWidth="8.42578125" defaultRowHeight="12.75" x14ac:dyDescent="0.2"/>
  <cols>
    <col min="1" max="1" width="7.85546875" style="1" customWidth="1"/>
    <col min="2" max="2" width="8.42578125" style="1"/>
    <col min="3" max="3" width="35.42578125" style="1" customWidth="1"/>
    <col min="4" max="4" width="14.140625" style="1" customWidth="1"/>
    <col min="5" max="5" width="10.140625" style="1" customWidth="1"/>
    <col min="6" max="6" width="12.7109375" style="1" customWidth="1"/>
    <col min="7" max="7" width="10.140625" style="1" customWidth="1"/>
    <col min="8" max="8" width="9.28515625" style="1" customWidth="1"/>
    <col min="9" max="16384" width="8.42578125" style="1"/>
  </cols>
  <sheetData>
    <row r="1" spans="1:8" ht="18.75" x14ac:dyDescent="0.3">
      <c r="A1" s="347" t="s">
        <v>4</v>
      </c>
      <c r="B1" s="347"/>
      <c r="C1" s="347"/>
      <c r="D1" s="347"/>
      <c r="E1" s="347"/>
      <c r="F1" s="347"/>
      <c r="G1" s="347"/>
      <c r="H1" s="347"/>
    </row>
    <row r="2" spans="1:8" ht="12.75" customHeight="1" x14ac:dyDescent="0.25">
      <c r="A2" s="2"/>
      <c r="B2" s="2"/>
      <c r="C2" s="348" t="s">
        <v>5</v>
      </c>
      <c r="D2" s="348"/>
      <c r="E2" s="348"/>
      <c r="F2" s="348"/>
    </row>
    <row r="3" spans="1:8" ht="12.75" customHeight="1" x14ac:dyDescent="0.25">
      <c r="A3" s="2"/>
      <c r="B3" s="2"/>
      <c r="C3" s="121"/>
      <c r="D3" s="121"/>
      <c r="E3" s="121"/>
      <c r="F3" s="121"/>
    </row>
    <row r="4" spans="1:8" ht="15.75" x14ac:dyDescent="0.2">
      <c r="A4" s="29" t="s">
        <v>94</v>
      </c>
      <c r="B4" s="29"/>
      <c r="C4" s="29"/>
      <c r="D4" s="12"/>
      <c r="E4" s="29"/>
      <c r="F4" s="29"/>
      <c r="G4" s="29"/>
      <c r="H4" s="29"/>
    </row>
    <row r="5" spans="1:8" ht="15.75" x14ac:dyDescent="0.2">
      <c r="A5" s="3" t="s">
        <v>95</v>
      </c>
      <c r="B5" s="3"/>
      <c r="C5" s="3"/>
      <c r="D5" s="12"/>
      <c r="E5" s="162"/>
    </row>
    <row r="6" spans="1:8" ht="15.75" x14ac:dyDescent="0.25">
      <c r="A6" s="4"/>
      <c r="B6" s="4"/>
    </row>
    <row r="7" spans="1:8" ht="15" x14ac:dyDescent="0.25">
      <c r="B7" s="10"/>
      <c r="C7" s="85" t="s">
        <v>6</v>
      </c>
      <c r="D7" s="68">
        <f>D22</f>
        <v>0</v>
      </c>
    </row>
    <row r="8" spans="1:8" ht="15" x14ac:dyDescent="0.25">
      <c r="B8" s="10"/>
      <c r="C8" s="85" t="s">
        <v>7</v>
      </c>
      <c r="D8" s="68">
        <f>H19</f>
        <v>0</v>
      </c>
    </row>
    <row r="9" spans="1:8" ht="14.25" x14ac:dyDescent="0.2">
      <c r="B9" s="10"/>
      <c r="C9" s="10"/>
      <c r="D9" s="68"/>
    </row>
    <row r="10" spans="1:8" x14ac:dyDescent="0.2">
      <c r="B10" s="9"/>
      <c r="F10" s="5" t="s">
        <v>93</v>
      </c>
    </row>
    <row r="11" spans="1:8" x14ac:dyDescent="0.2">
      <c r="A11" s="9"/>
      <c r="B11" s="9"/>
    </row>
    <row r="12" spans="1:8" ht="12.75" customHeight="1" x14ac:dyDescent="0.2">
      <c r="A12" s="349" t="s">
        <v>8</v>
      </c>
      <c r="B12" s="351" t="s">
        <v>9</v>
      </c>
      <c r="C12" s="353" t="s">
        <v>10</v>
      </c>
      <c r="D12" s="353" t="s">
        <v>11</v>
      </c>
      <c r="E12" s="354" t="s">
        <v>12</v>
      </c>
      <c r="F12" s="354"/>
      <c r="G12" s="354"/>
      <c r="H12" s="351" t="s">
        <v>13</v>
      </c>
    </row>
    <row r="13" spans="1:8" s="6" customFormat="1" ht="25.5" x14ac:dyDescent="0.2">
      <c r="A13" s="350"/>
      <c r="B13" s="352"/>
      <c r="C13" s="350"/>
      <c r="D13" s="350"/>
      <c r="E13" s="49" t="s">
        <v>14</v>
      </c>
      <c r="F13" s="49" t="s">
        <v>15</v>
      </c>
      <c r="G13" s="49" t="s">
        <v>16</v>
      </c>
      <c r="H13" s="352"/>
    </row>
    <row r="14" spans="1:8" s="6" customFormat="1" ht="14.45" customHeight="1" x14ac:dyDescent="0.2">
      <c r="A14" s="72">
        <v>1</v>
      </c>
      <c r="B14" s="110" t="s">
        <v>43</v>
      </c>
      <c r="C14" s="111" t="s">
        <v>38</v>
      </c>
      <c r="D14" s="112"/>
      <c r="E14" s="113"/>
      <c r="F14" s="113"/>
      <c r="G14" s="113"/>
      <c r="H14" s="114"/>
    </row>
    <row r="15" spans="1:8" s="6" customFormat="1" ht="14.25" customHeight="1" x14ac:dyDescent="0.2">
      <c r="A15" s="107">
        <v>2</v>
      </c>
      <c r="B15" s="108" t="s">
        <v>44</v>
      </c>
      <c r="C15" s="276" t="s">
        <v>127</v>
      </c>
      <c r="D15" s="105"/>
      <c r="E15" s="106"/>
      <c r="F15" s="106"/>
      <c r="G15" s="109"/>
      <c r="H15" s="106"/>
    </row>
    <row r="16" spans="1:8" s="6" customFormat="1" ht="14.45" customHeight="1" x14ac:dyDescent="0.2">
      <c r="A16" s="72">
        <v>3</v>
      </c>
      <c r="B16" s="71" t="s">
        <v>45</v>
      </c>
      <c r="C16" s="82" t="s">
        <v>39</v>
      </c>
      <c r="D16" s="97"/>
      <c r="E16" s="98"/>
      <c r="F16" s="98"/>
      <c r="G16" s="98"/>
      <c r="H16" s="98"/>
    </row>
    <row r="17" spans="1:8" ht="14.45" customHeight="1" x14ac:dyDescent="0.2">
      <c r="A17" s="107">
        <v>4</v>
      </c>
      <c r="B17" s="71" t="s">
        <v>152</v>
      </c>
      <c r="C17" s="90" t="s">
        <v>77</v>
      </c>
      <c r="D17" s="97"/>
      <c r="E17" s="97"/>
      <c r="F17" s="97"/>
      <c r="G17" s="97"/>
      <c r="H17" s="97"/>
    </row>
    <row r="18" spans="1:8" ht="14.45" customHeight="1" x14ac:dyDescent="0.2">
      <c r="A18" s="72">
        <v>5</v>
      </c>
      <c r="B18" s="73" t="s">
        <v>46</v>
      </c>
      <c r="C18" s="82" t="s">
        <v>78</v>
      </c>
      <c r="D18" s="97"/>
      <c r="E18" s="99"/>
      <c r="F18" s="99"/>
      <c r="G18" s="99"/>
      <c r="H18" s="97"/>
    </row>
    <row r="19" spans="1:8" ht="18" customHeight="1" x14ac:dyDescent="0.2">
      <c r="A19" s="11"/>
      <c r="B19" s="30"/>
      <c r="C19" s="66" t="s">
        <v>61</v>
      </c>
      <c r="D19" s="100">
        <f>SUM(D14:D18)</f>
        <v>0</v>
      </c>
      <c r="E19" s="100">
        <f>SUM(E14:E18)</f>
        <v>0</v>
      </c>
      <c r="F19" s="100">
        <f>SUM(F14:F18)</f>
        <v>0</v>
      </c>
      <c r="G19" s="100">
        <f>SUM(G14:G18)</f>
        <v>0</v>
      </c>
      <c r="H19" s="100">
        <f>SUM(H14:H18)</f>
        <v>0</v>
      </c>
    </row>
    <row r="20" spans="1:8" ht="18" customHeight="1" x14ac:dyDescent="0.2">
      <c r="A20" s="11"/>
      <c r="B20" s="30"/>
      <c r="C20" s="66" t="s">
        <v>156</v>
      </c>
      <c r="D20" s="101"/>
      <c r="E20" s="65"/>
      <c r="F20" s="65"/>
      <c r="G20" s="65"/>
      <c r="H20" s="65"/>
    </row>
    <row r="21" spans="1:8" ht="18" customHeight="1" x14ac:dyDescent="0.2">
      <c r="A21" s="7"/>
      <c r="B21" s="7"/>
      <c r="C21" s="67" t="s">
        <v>74</v>
      </c>
      <c r="D21" s="102"/>
      <c r="E21" s="65"/>
      <c r="F21" s="65"/>
      <c r="G21" s="65"/>
      <c r="H21" s="65"/>
    </row>
    <row r="22" spans="1:8" ht="18" customHeight="1" x14ac:dyDescent="0.2">
      <c r="A22" s="7"/>
      <c r="B22" s="7"/>
      <c r="C22" s="67" t="s">
        <v>60</v>
      </c>
      <c r="D22" s="102"/>
      <c r="E22" s="65"/>
      <c r="F22" s="65"/>
      <c r="G22" s="65"/>
      <c r="H22" s="65"/>
    </row>
    <row r="23" spans="1:8" ht="18" customHeight="1" x14ac:dyDescent="0.2">
      <c r="A23" s="50"/>
      <c r="B23" s="185"/>
      <c r="C23" s="103"/>
      <c r="D23" s="104"/>
      <c r="E23" s="65"/>
      <c r="F23" s="65"/>
      <c r="G23" s="65"/>
      <c r="H23" s="65"/>
    </row>
    <row r="24" spans="1:8" ht="18" customHeight="1" x14ac:dyDescent="0.2">
      <c r="A24" s="50"/>
      <c r="B24" s="50"/>
      <c r="C24" s="132"/>
      <c r="D24" s="133"/>
      <c r="E24" s="65"/>
      <c r="F24" s="65"/>
      <c r="G24" s="65"/>
      <c r="H24" s="65"/>
    </row>
    <row r="25" spans="1:8" x14ac:dyDescent="0.2">
      <c r="A25" s="8" t="s">
        <v>63</v>
      </c>
      <c r="B25" s="346"/>
      <c r="C25" s="346"/>
      <c r="D25" s="346"/>
    </row>
    <row r="26" spans="1:8" ht="15.75" customHeight="1" x14ac:dyDescent="0.2">
      <c r="A26" s="50" t="s">
        <v>2</v>
      </c>
      <c r="B26" s="51"/>
      <c r="D26" s="51"/>
    </row>
    <row r="27" spans="1:8" ht="15.75" customHeight="1" x14ac:dyDescent="0.2">
      <c r="A27" s="50"/>
      <c r="B27" s="51"/>
      <c r="D27" s="51"/>
    </row>
  </sheetData>
  <sheetProtection selectLockedCells="1" selectUnlockedCells="1"/>
  <mergeCells count="9">
    <mergeCell ref="B25:D25"/>
    <mergeCell ref="A1:H1"/>
    <mergeCell ref="C2:F2"/>
    <mergeCell ref="A12:A13"/>
    <mergeCell ref="B12:B13"/>
    <mergeCell ref="C12:C13"/>
    <mergeCell ref="D12:D13"/>
    <mergeCell ref="E12:G12"/>
    <mergeCell ref="H12:H13"/>
  </mergeCells>
  <pageMargins left="0.25" right="0.25" top="0.75" bottom="0.75" header="0.3" footer="0.3"/>
  <pageSetup paperSize="9" firstPageNumber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24"/>
  <sheetViews>
    <sheetView showZeros="0" zoomScaleNormal="100" workbookViewId="0">
      <selection activeCell="B24" sqref="B24"/>
    </sheetView>
  </sheetViews>
  <sheetFormatPr defaultColWidth="8.42578125" defaultRowHeight="12.75" x14ac:dyDescent="0.2"/>
  <cols>
    <col min="1" max="1" width="9.7109375" style="12" customWidth="1"/>
    <col min="2" max="2" width="43.7109375" style="12" customWidth="1"/>
    <col min="3" max="3" width="8" style="12" customWidth="1"/>
    <col min="4" max="4" width="9.7109375" style="25" customWidth="1"/>
    <col min="5" max="5" width="8.42578125" style="14"/>
    <col min="6" max="10" width="8.42578125" style="12"/>
    <col min="11" max="11" width="8.85546875" style="12" customWidth="1"/>
    <col min="12" max="14" width="10.140625" style="12" customWidth="1"/>
    <col min="15" max="15" width="13.85546875" style="12" customWidth="1"/>
    <col min="16" max="16384" width="8.42578125" style="12"/>
  </cols>
  <sheetData>
    <row r="1" spans="1:16" ht="15.75" x14ac:dyDescent="0.2">
      <c r="A1" s="363" t="s">
        <v>64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</row>
    <row r="2" spans="1:16" ht="15.75" x14ac:dyDescent="0.2">
      <c r="A2" s="367" t="s">
        <v>38</v>
      </c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</row>
    <row r="3" spans="1:16" ht="15.75" x14ac:dyDescent="0.25">
      <c r="A3" s="31"/>
      <c r="B3" s="31"/>
      <c r="C3" s="31"/>
      <c r="D3" s="24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6" ht="15.6" customHeight="1" x14ac:dyDescent="0.2">
      <c r="A4" s="29" t="s">
        <v>94</v>
      </c>
      <c r="B4" s="29"/>
      <c r="C4" s="29"/>
      <c r="D4" s="12"/>
      <c r="E4" s="29"/>
    </row>
    <row r="5" spans="1:16" ht="15.75" x14ac:dyDescent="0.2">
      <c r="A5" s="3" t="s">
        <v>95</v>
      </c>
      <c r="B5" s="3"/>
      <c r="C5" s="3"/>
      <c r="D5" s="12"/>
      <c r="E5" s="1"/>
    </row>
    <row r="6" spans="1:16" ht="15" x14ac:dyDescent="0.25">
      <c r="A6" s="56" t="s">
        <v>92</v>
      </c>
      <c r="B6" s="54"/>
      <c r="J6" s="54"/>
      <c r="K6" s="54" t="s">
        <v>17</v>
      </c>
      <c r="L6" s="54"/>
      <c r="M6" s="364">
        <f>O21</f>
        <v>0</v>
      </c>
      <c r="N6" s="364"/>
      <c r="O6" s="54"/>
    </row>
    <row r="7" spans="1:16" ht="15.75" x14ac:dyDescent="0.2">
      <c r="A7" s="28"/>
      <c r="B7" s="13"/>
      <c r="C7" s="13"/>
      <c r="D7" s="26"/>
      <c r="E7" s="16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6" s="19" customFormat="1" x14ac:dyDescent="0.2">
      <c r="A8" s="69" t="s">
        <v>0</v>
      </c>
      <c r="B8" s="70" t="s">
        <v>18</v>
      </c>
      <c r="C8" s="365" t="s">
        <v>19</v>
      </c>
      <c r="D8" s="366" t="s">
        <v>37</v>
      </c>
      <c r="E8" s="365" t="s">
        <v>20</v>
      </c>
      <c r="F8" s="365"/>
      <c r="G8" s="365"/>
      <c r="H8" s="365"/>
      <c r="I8" s="365"/>
      <c r="J8" s="365"/>
      <c r="K8" s="365" t="s">
        <v>21</v>
      </c>
      <c r="L8" s="365"/>
      <c r="M8" s="365"/>
      <c r="N8" s="365"/>
      <c r="O8" s="365"/>
    </row>
    <row r="9" spans="1:16" s="19" customFormat="1" ht="51" x14ac:dyDescent="0.2">
      <c r="A9" s="84" t="s">
        <v>1</v>
      </c>
      <c r="B9" s="76" t="s">
        <v>22</v>
      </c>
      <c r="C9" s="365"/>
      <c r="D9" s="366"/>
      <c r="E9" s="78" t="s">
        <v>23</v>
      </c>
      <c r="F9" s="78" t="s">
        <v>24</v>
      </c>
      <c r="G9" s="78" t="s">
        <v>25</v>
      </c>
      <c r="H9" s="78" t="s">
        <v>26</v>
      </c>
      <c r="I9" s="78" t="s">
        <v>27</v>
      </c>
      <c r="J9" s="78" t="s">
        <v>28</v>
      </c>
      <c r="K9" s="78" t="s">
        <v>29</v>
      </c>
      <c r="L9" s="78" t="s">
        <v>25</v>
      </c>
      <c r="M9" s="78" t="s">
        <v>26</v>
      </c>
      <c r="N9" s="78" t="s">
        <v>27</v>
      </c>
      <c r="O9" s="78" t="s">
        <v>28</v>
      </c>
    </row>
    <row r="10" spans="1:16" s="19" customFormat="1" x14ac:dyDescent="0.2">
      <c r="A10" s="21">
        <v>1</v>
      </c>
      <c r="B10" s="21">
        <v>2</v>
      </c>
      <c r="C10" s="21">
        <v>3</v>
      </c>
      <c r="D10" s="27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  <c r="O10" s="21">
        <v>15</v>
      </c>
    </row>
    <row r="11" spans="1:16" s="19" customFormat="1" ht="18" customHeight="1" x14ac:dyDescent="0.2">
      <c r="A11" s="135">
        <v>1</v>
      </c>
      <c r="B11" s="178" t="s">
        <v>62</v>
      </c>
      <c r="C11" s="177" t="s">
        <v>50</v>
      </c>
      <c r="D11" s="179">
        <v>1</v>
      </c>
      <c r="E11" s="180"/>
      <c r="F11" s="180"/>
      <c r="G11" s="180"/>
      <c r="H11" s="180"/>
      <c r="I11" s="180"/>
      <c r="J11" s="204"/>
      <c r="K11" s="204"/>
      <c r="L11" s="181"/>
      <c r="M11" s="181"/>
      <c r="N11" s="181"/>
      <c r="O11" s="181"/>
      <c r="P11" s="171"/>
    </row>
    <row r="12" spans="1:16" s="19" customFormat="1" ht="18" customHeight="1" x14ac:dyDescent="0.2">
      <c r="A12" s="173">
        <v>2</v>
      </c>
      <c r="B12" s="175" t="s">
        <v>88</v>
      </c>
      <c r="C12" s="174" t="s">
        <v>50</v>
      </c>
      <c r="D12" s="176">
        <v>2</v>
      </c>
      <c r="E12" s="180"/>
      <c r="F12" s="180"/>
      <c r="G12" s="167"/>
      <c r="H12" s="167"/>
      <c r="I12" s="167"/>
      <c r="J12" s="204"/>
      <c r="K12" s="204"/>
      <c r="L12" s="181"/>
      <c r="M12" s="181"/>
      <c r="N12" s="181"/>
      <c r="O12" s="181"/>
      <c r="P12" s="171"/>
    </row>
    <row r="13" spans="1:16" s="19" customFormat="1" ht="18" customHeight="1" x14ac:dyDescent="0.2">
      <c r="A13" s="135">
        <v>3</v>
      </c>
      <c r="B13" s="251" t="s">
        <v>68</v>
      </c>
      <c r="C13" s="250" t="s">
        <v>50</v>
      </c>
      <c r="D13" s="252">
        <v>1</v>
      </c>
      <c r="E13" s="180"/>
      <c r="F13" s="254"/>
      <c r="G13" s="253"/>
      <c r="H13" s="253"/>
      <c r="I13" s="253"/>
      <c r="J13" s="204"/>
      <c r="K13" s="204"/>
      <c r="L13" s="181"/>
      <c r="M13" s="181"/>
      <c r="N13" s="181"/>
      <c r="O13" s="181"/>
      <c r="P13" s="171"/>
    </row>
    <row r="14" spans="1:16" ht="18" x14ac:dyDescent="0.2">
      <c r="A14" s="135">
        <v>5</v>
      </c>
      <c r="B14" s="208" t="s">
        <v>89</v>
      </c>
      <c r="C14" s="143" t="s">
        <v>40</v>
      </c>
      <c r="D14" s="140">
        <v>870</v>
      </c>
      <c r="E14" s="180"/>
      <c r="F14" s="152"/>
      <c r="G14" s="158"/>
      <c r="H14" s="158"/>
      <c r="I14" s="158"/>
      <c r="J14" s="204"/>
      <c r="K14" s="204"/>
      <c r="L14" s="181"/>
      <c r="M14" s="181"/>
      <c r="N14" s="181"/>
      <c r="O14" s="181"/>
      <c r="P14" s="172"/>
    </row>
    <row r="15" spans="1:16" ht="18" x14ac:dyDescent="0.2">
      <c r="A15" s="173">
        <v>6</v>
      </c>
      <c r="B15" s="255" t="s">
        <v>69</v>
      </c>
      <c r="C15" s="168" t="s">
        <v>40</v>
      </c>
      <c r="D15" s="116">
        <v>30</v>
      </c>
      <c r="E15" s="180"/>
      <c r="F15" s="256"/>
      <c r="G15" s="184"/>
      <c r="H15" s="184"/>
      <c r="I15" s="184"/>
      <c r="J15" s="204"/>
      <c r="K15" s="204"/>
      <c r="L15" s="181"/>
      <c r="M15" s="181"/>
      <c r="N15" s="181"/>
      <c r="O15" s="181"/>
      <c r="P15" s="172"/>
    </row>
    <row r="16" spans="1:16" ht="18" x14ac:dyDescent="0.2">
      <c r="A16" s="135">
        <v>7</v>
      </c>
      <c r="B16" s="134" t="s">
        <v>70</v>
      </c>
      <c r="C16" s="81" t="s">
        <v>41</v>
      </c>
      <c r="D16" s="87">
        <v>860</v>
      </c>
      <c r="E16" s="180"/>
      <c r="F16" s="180"/>
      <c r="G16" s="182"/>
      <c r="H16" s="182"/>
      <c r="I16" s="182"/>
      <c r="J16" s="204"/>
      <c r="K16" s="204"/>
      <c r="L16" s="181"/>
      <c r="M16" s="181"/>
      <c r="N16" s="181"/>
      <c r="O16" s="181"/>
      <c r="P16" s="172"/>
    </row>
    <row r="17" spans="1:16" ht="18" x14ac:dyDescent="0.2">
      <c r="A17" s="173">
        <v>8</v>
      </c>
      <c r="B17" s="328" t="s">
        <v>59</v>
      </c>
      <c r="C17" s="329" t="s">
        <v>40</v>
      </c>
      <c r="D17" s="330">
        <f>D14+D15</f>
        <v>900</v>
      </c>
      <c r="E17" s="254"/>
      <c r="F17" s="254"/>
      <c r="G17" s="331"/>
      <c r="H17" s="331"/>
      <c r="I17" s="331"/>
      <c r="J17" s="332"/>
      <c r="K17" s="332"/>
      <c r="L17" s="333"/>
      <c r="M17" s="333"/>
      <c r="N17" s="333"/>
      <c r="O17" s="333"/>
      <c r="P17" s="172"/>
    </row>
    <row r="18" spans="1:16" ht="18" x14ac:dyDescent="0.2">
      <c r="A18" s="286">
        <v>9</v>
      </c>
      <c r="B18" s="304" t="s">
        <v>148</v>
      </c>
      <c r="C18" s="288" t="s">
        <v>40</v>
      </c>
      <c r="D18" s="289">
        <v>150</v>
      </c>
      <c r="E18" s="308"/>
      <c r="F18" s="308"/>
      <c r="G18" s="296"/>
      <c r="H18" s="296"/>
      <c r="I18" s="296"/>
      <c r="J18" s="296"/>
      <c r="K18" s="296"/>
      <c r="L18" s="291"/>
      <c r="M18" s="291"/>
      <c r="N18" s="291"/>
      <c r="O18" s="293"/>
      <c r="P18" s="172"/>
    </row>
    <row r="19" spans="1:16" ht="15" x14ac:dyDescent="0.2">
      <c r="A19" s="35"/>
      <c r="B19" s="361" t="s">
        <v>3</v>
      </c>
      <c r="C19" s="362"/>
      <c r="D19" s="45"/>
      <c r="E19" s="46"/>
      <c r="F19" s="46"/>
      <c r="G19" s="46"/>
      <c r="H19" s="46"/>
      <c r="I19" s="46"/>
      <c r="J19" s="46"/>
      <c r="K19" s="47"/>
      <c r="L19" s="47"/>
      <c r="M19" s="47"/>
      <c r="N19" s="47"/>
      <c r="O19" s="47"/>
    </row>
    <row r="20" spans="1:16" ht="15" x14ac:dyDescent="0.25">
      <c r="A20" s="36" t="s">
        <v>2</v>
      </c>
      <c r="B20" s="359" t="s">
        <v>157</v>
      </c>
      <c r="C20" s="360"/>
      <c r="D20" s="39"/>
      <c r="E20" s="41"/>
      <c r="F20" s="41"/>
      <c r="G20" s="41"/>
      <c r="H20" s="41"/>
      <c r="I20" s="41"/>
      <c r="J20" s="41"/>
      <c r="K20" s="47"/>
      <c r="L20" s="41"/>
      <c r="M20" s="41"/>
      <c r="N20" s="48"/>
      <c r="O20" s="46"/>
    </row>
    <row r="21" spans="1:16" ht="15" x14ac:dyDescent="0.2">
      <c r="A21" s="36" t="s">
        <v>2</v>
      </c>
      <c r="B21" s="357" t="s">
        <v>31</v>
      </c>
      <c r="C21" s="358"/>
      <c r="D21" s="42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6" ht="15" x14ac:dyDescent="0.2">
      <c r="A22" s="53"/>
      <c r="B22" s="122"/>
      <c r="C22" s="122"/>
      <c r="D22" s="123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</row>
    <row r="23" spans="1:16" x14ac:dyDescent="0.2">
      <c r="A23" s="12" t="s">
        <v>2</v>
      </c>
    </row>
    <row r="24" spans="1:16" ht="15" x14ac:dyDescent="0.25">
      <c r="A24" s="53" t="s">
        <v>63</v>
      </c>
      <c r="B24" s="273"/>
      <c r="F24" s="355"/>
      <c r="G24" s="355"/>
      <c r="H24" s="356"/>
      <c r="I24" s="356"/>
      <c r="J24" s="356"/>
      <c r="K24" s="356"/>
      <c r="L24" s="356"/>
      <c r="M24" s="356"/>
      <c r="N24" s="356"/>
    </row>
  </sheetData>
  <autoFilter ref="A10:O24"/>
  <mergeCells count="12">
    <mergeCell ref="A1:O1"/>
    <mergeCell ref="M6:N6"/>
    <mergeCell ref="C8:C9"/>
    <mergeCell ref="D8:D9"/>
    <mergeCell ref="E8:J8"/>
    <mergeCell ref="K8:O8"/>
    <mergeCell ref="A2:O2"/>
    <mergeCell ref="F24:G24"/>
    <mergeCell ref="H24:N24"/>
    <mergeCell ref="B21:C21"/>
    <mergeCell ref="B20:C20"/>
    <mergeCell ref="B19:C19"/>
  </mergeCells>
  <pageMargins left="0.25" right="0.25" top="0.75" bottom="0.75" header="0.3" footer="0.3"/>
  <pageSetup paperSize="9" scale="83" fitToHeight="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74"/>
  <sheetViews>
    <sheetView showZeros="0" topLeftCell="A25" zoomScaleNormal="100" workbookViewId="0">
      <selection activeCell="S24" sqref="S24"/>
    </sheetView>
  </sheetViews>
  <sheetFormatPr defaultColWidth="8.42578125" defaultRowHeight="12.75" x14ac:dyDescent="0.2"/>
  <cols>
    <col min="1" max="1" width="9.42578125" style="12" customWidth="1"/>
    <col min="2" max="2" width="43.7109375" style="12" customWidth="1"/>
    <col min="3" max="3" width="8" style="12" customWidth="1"/>
    <col min="4" max="4" width="9.7109375" style="25" customWidth="1"/>
    <col min="5" max="5" width="8.42578125" style="14"/>
    <col min="6" max="10" width="8.42578125" style="12"/>
    <col min="11" max="11" width="8.85546875" style="12" customWidth="1"/>
    <col min="12" max="12" width="10.140625" style="12" customWidth="1"/>
    <col min="13" max="13" width="10.5703125" style="12" customWidth="1"/>
    <col min="14" max="14" width="10.140625" style="12" customWidth="1"/>
    <col min="15" max="15" width="13.85546875" style="12" customWidth="1"/>
    <col min="16" max="16384" width="8.42578125" style="12"/>
  </cols>
  <sheetData>
    <row r="1" spans="1:16" ht="15.75" x14ac:dyDescent="0.25">
      <c r="A1" s="374" t="s">
        <v>36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</row>
    <row r="2" spans="1:16" ht="15.75" x14ac:dyDescent="0.25">
      <c r="A2" s="377" t="s">
        <v>91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</row>
    <row r="3" spans="1:16" ht="15.75" x14ac:dyDescent="0.25">
      <c r="A3" s="31"/>
      <c r="B3" s="31"/>
      <c r="C3" s="31"/>
      <c r="D3" s="24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6" ht="15.6" customHeight="1" x14ac:dyDescent="0.2">
      <c r="A4" s="29" t="s">
        <v>94</v>
      </c>
      <c r="B4" s="29"/>
      <c r="C4" s="29"/>
      <c r="D4" s="12"/>
      <c r="E4" s="29"/>
    </row>
    <row r="5" spans="1:16" ht="15.75" x14ac:dyDescent="0.2">
      <c r="A5" s="3" t="s">
        <v>95</v>
      </c>
      <c r="B5" s="3"/>
      <c r="C5" s="3"/>
      <c r="D5" s="12"/>
      <c r="E5" s="1"/>
    </row>
    <row r="6" spans="1:16" ht="15" x14ac:dyDescent="0.25">
      <c r="A6" s="56" t="s">
        <v>92</v>
      </c>
      <c r="B6" s="54"/>
      <c r="E6" s="55"/>
      <c r="F6" s="54"/>
      <c r="G6" s="54"/>
      <c r="H6" s="54"/>
      <c r="I6" s="54"/>
      <c r="J6" s="54"/>
      <c r="K6" s="54" t="s">
        <v>17</v>
      </c>
      <c r="L6" s="54"/>
      <c r="M6" s="364">
        <f>O71</f>
        <v>0</v>
      </c>
      <c r="N6" s="364"/>
      <c r="O6" s="54"/>
    </row>
    <row r="7" spans="1:16" ht="15" x14ac:dyDescent="0.2">
      <c r="A7" s="57"/>
      <c r="B7" s="53"/>
      <c r="C7" s="53"/>
      <c r="D7" s="58"/>
      <c r="E7" s="59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6" s="19" customFormat="1" x14ac:dyDescent="0.2">
      <c r="A8" s="17" t="s">
        <v>0</v>
      </c>
      <c r="B8" s="18" t="s">
        <v>18</v>
      </c>
      <c r="C8" s="375" t="s">
        <v>19</v>
      </c>
      <c r="D8" s="376" t="s">
        <v>37</v>
      </c>
      <c r="E8" s="375" t="s">
        <v>20</v>
      </c>
      <c r="F8" s="375"/>
      <c r="G8" s="375"/>
      <c r="H8" s="375"/>
      <c r="I8" s="375"/>
      <c r="J8" s="375"/>
      <c r="K8" s="375" t="s">
        <v>21</v>
      </c>
      <c r="L8" s="375"/>
      <c r="M8" s="375"/>
      <c r="N8" s="375"/>
      <c r="O8" s="375"/>
    </row>
    <row r="9" spans="1:16" s="19" customFormat="1" ht="48" x14ac:dyDescent="0.2">
      <c r="A9" s="83" t="s">
        <v>1</v>
      </c>
      <c r="B9" s="77" t="s">
        <v>22</v>
      </c>
      <c r="C9" s="375"/>
      <c r="D9" s="376"/>
      <c r="E9" s="75" t="s">
        <v>23</v>
      </c>
      <c r="F9" s="75" t="s">
        <v>24</v>
      </c>
      <c r="G9" s="75" t="s">
        <v>25</v>
      </c>
      <c r="H9" s="75" t="s">
        <v>26</v>
      </c>
      <c r="I9" s="75" t="s">
        <v>27</v>
      </c>
      <c r="J9" s="75" t="s">
        <v>28</v>
      </c>
      <c r="K9" s="75" t="s">
        <v>29</v>
      </c>
      <c r="L9" s="75" t="s">
        <v>25</v>
      </c>
      <c r="M9" s="75" t="s">
        <v>26</v>
      </c>
      <c r="N9" s="75" t="s">
        <v>27</v>
      </c>
      <c r="O9" s="75" t="s">
        <v>28</v>
      </c>
    </row>
    <row r="10" spans="1:16" s="19" customFormat="1" x14ac:dyDescent="0.2">
      <c r="A10" s="21">
        <v>1</v>
      </c>
      <c r="B10" s="21">
        <v>2</v>
      </c>
      <c r="C10" s="21">
        <v>3</v>
      </c>
      <c r="D10" s="27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  <c r="O10" s="21">
        <v>15</v>
      </c>
    </row>
    <row r="11" spans="1:16" ht="15" x14ac:dyDescent="0.2">
      <c r="A11" s="286"/>
      <c r="B11" s="306" t="s">
        <v>105</v>
      </c>
      <c r="C11" s="307"/>
      <c r="D11" s="289"/>
      <c r="E11" s="308"/>
      <c r="F11" s="308"/>
      <c r="G11" s="296"/>
      <c r="H11" s="296"/>
      <c r="I11" s="296"/>
      <c r="J11" s="296"/>
      <c r="K11" s="296"/>
      <c r="L11" s="296"/>
      <c r="M11" s="291"/>
      <c r="N11" s="296"/>
      <c r="O11" s="309"/>
      <c r="P11" s="172"/>
    </row>
    <row r="12" spans="1:16" ht="18" x14ac:dyDescent="0.2">
      <c r="A12" s="286">
        <v>1</v>
      </c>
      <c r="B12" s="310" t="s">
        <v>118</v>
      </c>
      <c r="C12" s="311" t="s">
        <v>40</v>
      </c>
      <c r="D12" s="289">
        <v>14</v>
      </c>
      <c r="E12" s="296"/>
      <c r="F12" s="296"/>
      <c r="G12" s="296"/>
      <c r="H12" s="296"/>
      <c r="I12" s="296"/>
      <c r="J12" s="291"/>
      <c r="K12" s="291"/>
      <c r="L12" s="291"/>
      <c r="M12" s="291"/>
      <c r="N12" s="291"/>
      <c r="O12" s="293"/>
      <c r="P12" s="172"/>
    </row>
    <row r="13" spans="1:16" ht="18" x14ac:dyDescent="0.2">
      <c r="A13" s="286"/>
      <c r="B13" s="312" t="s">
        <v>106</v>
      </c>
      <c r="C13" s="311" t="s">
        <v>40</v>
      </c>
      <c r="D13" s="289">
        <v>14</v>
      </c>
      <c r="E13" s="303"/>
      <c r="F13" s="296"/>
      <c r="G13" s="296"/>
      <c r="H13" s="296"/>
      <c r="I13" s="296"/>
      <c r="J13" s="291"/>
      <c r="K13" s="291"/>
      <c r="L13" s="291"/>
      <c r="M13" s="291"/>
      <c r="N13" s="291"/>
      <c r="O13" s="293"/>
      <c r="P13" s="172"/>
    </row>
    <row r="14" spans="1:16" ht="15" x14ac:dyDescent="0.2">
      <c r="A14" s="286">
        <v>2</v>
      </c>
      <c r="B14" s="294" t="s">
        <v>107</v>
      </c>
      <c r="C14" s="295" t="s">
        <v>32</v>
      </c>
      <c r="D14" s="289">
        <v>1.66</v>
      </c>
      <c r="E14" s="296"/>
      <c r="F14" s="297"/>
      <c r="G14" s="297"/>
      <c r="H14" s="297"/>
      <c r="I14" s="297"/>
      <c r="J14" s="291"/>
      <c r="K14" s="291"/>
      <c r="L14" s="291"/>
      <c r="M14" s="291"/>
      <c r="N14" s="291"/>
      <c r="O14" s="293"/>
      <c r="P14" s="172"/>
    </row>
    <row r="15" spans="1:16" ht="15" x14ac:dyDescent="0.2">
      <c r="A15" s="286"/>
      <c r="B15" s="298" t="s">
        <v>116</v>
      </c>
      <c r="C15" s="295" t="s">
        <v>32</v>
      </c>
      <c r="D15" s="289">
        <f>D14*1.1</f>
        <v>1.83</v>
      </c>
      <c r="E15" s="299"/>
      <c r="F15" s="297"/>
      <c r="G15" s="297"/>
      <c r="H15" s="297"/>
      <c r="I15" s="297"/>
      <c r="J15" s="291"/>
      <c r="K15" s="291"/>
      <c r="L15" s="291"/>
      <c r="M15" s="291"/>
      <c r="N15" s="291"/>
      <c r="O15" s="293"/>
      <c r="P15" s="172"/>
    </row>
    <row r="16" spans="1:16" ht="15" x14ac:dyDescent="0.2">
      <c r="A16" s="286"/>
      <c r="B16" s="287" t="s">
        <v>108</v>
      </c>
      <c r="C16" s="288" t="s">
        <v>109</v>
      </c>
      <c r="D16" s="289">
        <f>D14</f>
        <v>1.66</v>
      </c>
      <c r="E16" s="299"/>
      <c r="F16" s="297"/>
      <c r="G16" s="297"/>
      <c r="H16" s="297"/>
      <c r="I16" s="297"/>
      <c r="J16" s="291"/>
      <c r="K16" s="291"/>
      <c r="L16" s="291"/>
      <c r="M16" s="291"/>
      <c r="N16" s="291"/>
      <c r="O16" s="293"/>
      <c r="P16" s="172"/>
    </row>
    <row r="17" spans="1:16" ht="15" x14ac:dyDescent="0.2">
      <c r="A17" s="286">
        <v>3</v>
      </c>
      <c r="B17" s="304" t="s">
        <v>119</v>
      </c>
      <c r="C17" s="288" t="s">
        <v>32</v>
      </c>
      <c r="D17" s="289">
        <v>0.4</v>
      </c>
      <c r="E17" s="296"/>
      <c r="F17" s="297"/>
      <c r="G17" s="297"/>
      <c r="H17" s="297"/>
      <c r="I17" s="297"/>
      <c r="J17" s="291"/>
      <c r="K17" s="291"/>
      <c r="L17" s="291"/>
      <c r="M17" s="291"/>
      <c r="N17" s="291"/>
      <c r="O17" s="293"/>
      <c r="P17" s="172"/>
    </row>
    <row r="18" spans="1:16" ht="15" x14ac:dyDescent="0.2">
      <c r="A18" s="286"/>
      <c r="B18" s="287" t="s">
        <v>120</v>
      </c>
      <c r="C18" s="288" t="s">
        <v>32</v>
      </c>
      <c r="D18" s="289">
        <f>D17*1.1</f>
        <v>0.44</v>
      </c>
      <c r="E18" s="299"/>
      <c r="F18" s="297"/>
      <c r="G18" s="297"/>
      <c r="H18" s="297"/>
      <c r="I18" s="297"/>
      <c r="J18" s="291"/>
      <c r="K18" s="291"/>
      <c r="L18" s="291"/>
      <c r="M18" s="291"/>
      <c r="N18" s="291"/>
      <c r="O18" s="293"/>
      <c r="P18" s="172"/>
    </row>
    <row r="19" spans="1:16" ht="15" x14ac:dyDescent="0.2">
      <c r="A19" s="286"/>
      <c r="B19" s="287" t="s">
        <v>121</v>
      </c>
      <c r="C19" s="288" t="s">
        <v>50</v>
      </c>
      <c r="D19" s="289">
        <v>6</v>
      </c>
      <c r="E19" s="299"/>
      <c r="F19" s="297"/>
      <c r="G19" s="297"/>
      <c r="H19" s="297"/>
      <c r="I19" s="297"/>
      <c r="J19" s="291"/>
      <c r="K19" s="291"/>
      <c r="L19" s="291"/>
      <c r="M19" s="291"/>
      <c r="N19" s="291"/>
      <c r="O19" s="293"/>
      <c r="P19" s="172"/>
    </row>
    <row r="20" spans="1:16" ht="15" x14ac:dyDescent="0.2">
      <c r="A20" s="286">
        <v>4</v>
      </c>
      <c r="B20" s="300" t="s">
        <v>117</v>
      </c>
      <c r="C20" s="301" t="s">
        <v>33</v>
      </c>
      <c r="D20" s="289">
        <v>24</v>
      </c>
      <c r="E20" s="296"/>
      <c r="F20" s="296"/>
      <c r="G20" s="296"/>
      <c r="H20" s="296"/>
      <c r="I20" s="296"/>
      <c r="J20" s="291"/>
      <c r="K20" s="291"/>
      <c r="L20" s="291"/>
      <c r="M20" s="291"/>
      <c r="N20" s="291"/>
      <c r="O20" s="293"/>
      <c r="P20" s="172"/>
    </row>
    <row r="21" spans="1:16" ht="15" x14ac:dyDescent="0.2">
      <c r="A21" s="286"/>
      <c r="B21" s="302" t="s">
        <v>110</v>
      </c>
      <c r="C21" s="301" t="s">
        <v>33</v>
      </c>
      <c r="D21" s="289">
        <v>8</v>
      </c>
      <c r="E21" s="303"/>
      <c r="F21" s="296"/>
      <c r="G21" s="296"/>
      <c r="H21" s="296"/>
      <c r="I21" s="296"/>
      <c r="J21" s="291"/>
      <c r="K21" s="291"/>
      <c r="L21" s="291"/>
      <c r="M21" s="291"/>
      <c r="N21" s="291"/>
      <c r="O21" s="291"/>
      <c r="P21" s="172"/>
    </row>
    <row r="22" spans="1:16" ht="15" x14ac:dyDescent="0.2">
      <c r="A22" s="286"/>
      <c r="B22" s="302" t="s">
        <v>123</v>
      </c>
      <c r="C22" s="301" t="s">
        <v>33</v>
      </c>
      <c r="D22" s="289">
        <v>16</v>
      </c>
      <c r="E22" s="303"/>
      <c r="F22" s="296"/>
      <c r="G22" s="296"/>
      <c r="H22" s="296"/>
      <c r="I22" s="296"/>
      <c r="J22" s="291"/>
      <c r="K22" s="291"/>
      <c r="L22" s="291"/>
      <c r="M22" s="291"/>
      <c r="N22" s="291"/>
      <c r="O22" s="291"/>
      <c r="P22" s="172"/>
    </row>
    <row r="23" spans="1:16" ht="15" x14ac:dyDescent="0.2">
      <c r="A23" s="286"/>
      <c r="B23" s="302" t="s">
        <v>111</v>
      </c>
      <c r="C23" s="301" t="s">
        <v>33</v>
      </c>
      <c r="D23" s="289">
        <v>96</v>
      </c>
      <c r="E23" s="296"/>
      <c r="F23" s="296"/>
      <c r="G23" s="296"/>
      <c r="H23" s="296"/>
      <c r="I23" s="296"/>
      <c r="J23" s="291"/>
      <c r="K23" s="291"/>
      <c r="L23" s="291"/>
      <c r="M23" s="291"/>
      <c r="N23" s="291"/>
      <c r="O23" s="293"/>
      <c r="P23" s="172"/>
    </row>
    <row r="24" spans="1:16" ht="15" x14ac:dyDescent="0.2">
      <c r="A24" s="286"/>
      <c r="B24" s="302" t="s">
        <v>112</v>
      </c>
      <c r="C24" s="301" t="s">
        <v>33</v>
      </c>
      <c r="D24" s="289">
        <v>96</v>
      </c>
      <c r="E24" s="296"/>
      <c r="F24" s="296"/>
      <c r="G24" s="296"/>
      <c r="H24" s="296"/>
      <c r="I24" s="296"/>
      <c r="J24" s="291"/>
      <c r="K24" s="291"/>
      <c r="L24" s="291"/>
      <c r="M24" s="291"/>
      <c r="N24" s="291"/>
      <c r="O24" s="293"/>
      <c r="P24" s="172"/>
    </row>
    <row r="25" spans="1:16" ht="15" x14ac:dyDescent="0.2">
      <c r="A25" s="286"/>
      <c r="B25" s="302" t="s">
        <v>124</v>
      </c>
      <c r="C25" s="301" t="s">
        <v>33</v>
      </c>
      <c r="D25" s="289">
        <v>192</v>
      </c>
      <c r="E25" s="303"/>
      <c r="F25" s="296"/>
      <c r="G25" s="296"/>
      <c r="H25" s="296"/>
      <c r="I25" s="296"/>
      <c r="J25" s="296"/>
      <c r="K25" s="296"/>
      <c r="L25" s="296"/>
      <c r="M25" s="291"/>
      <c r="N25" s="296"/>
      <c r="O25" s="296"/>
      <c r="P25" s="172"/>
    </row>
    <row r="26" spans="1:16" ht="15" x14ac:dyDescent="0.2">
      <c r="A26" s="286"/>
      <c r="B26" s="302" t="s">
        <v>125</v>
      </c>
      <c r="C26" s="301" t="s">
        <v>33</v>
      </c>
      <c r="D26" s="289">
        <v>192</v>
      </c>
      <c r="E26" s="303"/>
      <c r="F26" s="296"/>
      <c r="G26" s="296"/>
      <c r="H26" s="296"/>
      <c r="I26" s="296"/>
      <c r="J26" s="296"/>
      <c r="K26" s="296"/>
      <c r="L26" s="296"/>
      <c r="M26" s="291"/>
      <c r="N26" s="296"/>
      <c r="O26" s="296"/>
      <c r="P26" s="172"/>
    </row>
    <row r="27" spans="1:16" ht="15" x14ac:dyDescent="0.2">
      <c r="A27" s="286"/>
      <c r="B27" s="302" t="s">
        <v>113</v>
      </c>
      <c r="C27" s="301" t="s">
        <v>33</v>
      </c>
      <c r="D27" s="289">
        <v>72</v>
      </c>
      <c r="E27" s="296"/>
      <c r="F27" s="296"/>
      <c r="G27" s="296"/>
      <c r="H27" s="296"/>
      <c r="I27" s="296"/>
      <c r="J27" s="291"/>
      <c r="K27" s="291"/>
      <c r="L27" s="291"/>
      <c r="M27" s="291"/>
      <c r="N27" s="291"/>
      <c r="O27" s="293"/>
      <c r="P27" s="172"/>
    </row>
    <row r="28" spans="1:16" ht="15" x14ac:dyDescent="0.2">
      <c r="A28" s="286"/>
      <c r="B28" s="302" t="s">
        <v>126</v>
      </c>
      <c r="C28" s="301" t="s">
        <v>32</v>
      </c>
      <c r="D28" s="289">
        <v>0.32</v>
      </c>
      <c r="E28" s="303"/>
      <c r="F28" s="296"/>
      <c r="G28" s="296"/>
      <c r="H28" s="296"/>
      <c r="I28" s="296"/>
      <c r="J28" s="291"/>
      <c r="K28" s="291"/>
      <c r="L28" s="291"/>
      <c r="M28" s="291"/>
      <c r="N28" s="291"/>
      <c r="O28" s="293"/>
      <c r="P28" s="172"/>
    </row>
    <row r="29" spans="1:16" ht="18" x14ac:dyDescent="0.2">
      <c r="A29" s="286">
        <v>5</v>
      </c>
      <c r="B29" s="294" t="s">
        <v>114</v>
      </c>
      <c r="C29" s="288" t="s">
        <v>41</v>
      </c>
      <c r="D29" s="289">
        <v>84.5</v>
      </c>
      <c r="E29" s="296"/>
      <c r="F29" s="297"/>
      <c r="G29" s="297"/>
      <c r="H29" s="297"/>
      <c r="I29" s="297"/>
      <c r="J29" s="291"/>
      <c r="K29" s="291"/>
      <c r="L29" s="291"/>
      <c r="M29" s="291"/>
      <c r="N29" s="291"/>
      <c r="O29" s="293"/>
      <c r="P29" s="172"/>
    </row>
    <row r="30" spans="1:16" ht="18" x14ac:dyDescent="0.2">
      <c r="A30" s="286"/>
      <c r="B30" s="287" t="s">
        <v>65</v>
      </c>
      <c r="C30" s="288" t="s">
        <v>41</v>
      </c>
      <c r="D30" s="289">
        <v>84.5</v>
      </c>
      <c r="E30" s="297"/>
      <c r="F30" s="297"/>
      <c r="G30" s="297"/>
      <c r="H30" s="297"/>
      <c r="I30" s="297"/>
      <c r="J30" s="291"/>
      <c r="K30" s="291"/>
      <c r="L30" s="291"/>
      <c r="M30" s="291"/>
      <c r="N30" s="291"/>
      <c r="O30" s="293"/>
      <c r="P30" s="172"/>
    </row>
    <row r="31" spans="1:16" ht="18" x14ac:dyDescent="0.2">
      <c r="A31" s="286"/>
      <c r="B31" s="287" t="s">
        <v>58</v>
      </c>
      <c r="C31" s="288" t="s">
        <v>42</v>
      </c>
      <c r="D31" s="289">
        <v>84.5</v>
      </c>
      <c r="E31" s="297"/>
      <c r="F31" s="297"/>
      <c r="G31" s="297"/>
      <c r="H31" s="297"/>
      <c r="I31" s="297"/>
      <c r="J31" s="291"/>
      <c r="K31" s="291"/>
      <c r="L31" s="291"/>
      <c r="M31" s="291"/>
      <c r="N31" s="291"/>
      <c r="O31" s="293"/>
      <c r="P31" s="172"/>
    </row>
    <row r="32" spans="1:16" ht="30" x14ac:dyDescent="0.2">
      <c r="A32" s="286">
        <v>6</v>
      </c>
      <c r="B32" s="304" t="s">
        <v>115</v>
      </c>
      <c r="C32" s="288" t="s">
        <v>40</v>
      </c>
      <c r="D32" s="289">
        <v>23.5</v>
      </c>
      <c r="E32" s="296"/>
      <c r="F32" s="305"/>
      <c r="G32" s="305"/>
      <c r="H32" s="305"/>
      <c r="I32" s="305"/>
      <c r="J32" s="291"/>
      <c r="K32" s="291"/>
      <c r="L32" s="291"/>
      <c r="M32" s="291"/>
      <c r="N32" s="291"/>
      <c r="O32" s="293"/>
      <c r="P32" s="172"/>
    </row>
    <row r="33" spans="1:16" ht="18" x14ac:dyDescent="0.2">
      <c r="A33" s="286"/>
      <c r="B33" s="287" t="s">
        <v>142</v>
      </c>
      <c r="C33" s="288" t="s">
        <v>40</v>
      </c>
      <c r="D33" s="289">
        <v>24.5</v>
      </c>
      <c r="E33" s="305"/>
      <c r="F33" s="305"/>
      <c r="G33" s="305"/>
      <c r="H33" s="305"/>
      <c r="I33" s="305"/>
      <c r="J33" s="291"/>
      <c r="K33" s="291"/>
      <c r="L33" s="291"/>
      <c r="M33" s="291"/>
      <c r="N33" s="291"/>
      <c r="O33" s="293"/>
      <c r="P33" s="172"/>
    </row>
    <row r="34" spans="1:16" ht="15" x14ac:dyDescent="0.2">
      <c r="A34" s="286"/>
      <c r="B34" s="314" t="s">
        <v>122</v>
      </c>
      <c r="C34" s="288"/>
      <c r="D34" s="289"/>
      <c r="E34" s="313"/>
      <c r="F34" s="291"/>
      <c r="G34" s="291"/>
      <c r="H34" s="291"/>
      <c r="I34" s="291"/>
      <c r="J34" s="296"/>
      <c r="K34" s="296"/>
      <c r="L34" s="296"/>
      <c r="M34" s="291"/>
      <c r="N34" s="296"/>
      <c r="O34" s="309"/>
      <c r="P34" s="172"/>
    </row>
    <row r="35" spans="1:16" ht="18" x14ac:dyDescent="0.2">
      <c r="A35" s="286">
        <v>1</v>
      </c>
      <c r="B35" s="310" t="s">
        <v>118</v>
      </c>
      <c r="C35" s="311" t="s">
        <v>40</v>
      </c>
      <c r="D35" s="289">
        <v>7</v>
      </c>
      <c r="E35" s="296"/>
      <c r="F35" s="296"/>
      <c r="G35" s="296"/>
      <c r="H35" s="296"/>
      <c r="I35" s="296"/>
      <c r="J35" s="291"/>
      <c r="K35" s="291"/>
      <c r="L35" s="291"/>
      <c r="M35" s="291"/>
      <c r="N35" s="291"/>
      <c r="O35" s="293"/>
      <c r="P35" s="172"/>
    </row>
    <row r="36" spans="1:16" ht="18" x14ac:dyDescent="0.2">
      <c r="A36" s="286"/>
      <c r="B36" s="312" t="s">
        <v>106</v>
      </c>
      <c r="C36" s="311" t="s">
        <v>40</v>
      </c>
      <c r="D36" s="289">
        <v>7</v>
      </c>
      <c r="E36" s="303"/>
      <c r="F36" s="296"/>
      <c r="G36" s="296"/>
      <c r="H36" s="296"/>
      <c r="I36" s="296"/>
      <c r="J36" s="291"/>
      <c r="K36" s="291"/>
      <c r="L36" s="291"/>
      <c r="M36" s="291"/>
      <c r="N36" s="291"/>
      <c r="O36" s="293"/>
      <c r="P36" s="172"/>
    </row>
    <row r="37" spans="1:16" ht="15" x14ac:dyDescent="0.2">
      <c r="A37" s="277">
        <v>2</v>
      </c>
      <c r="B37" s="294" t="s">
        <v>130</v>
      </c>
      <c r="C37" s="295" t="s">
        <v>32</v>
      </c>
      <c r="D37" s="289">
        <v>1.42</v>
      </c>
      <c r="E37" s="296"/>
      <c r="F37" s="297"/>
      <c r="G37" s="297"/>
      <c r="H37" s="297"/>
      <c r="I37" s="297"/>
      <c r="J37" s="291"/>
      <c r="K37" s="291"/>
      <c r="L37" s="291"/>
      <c r="M37" s="291"/>
      <c r="N37" s="291"/>
      <c r="O37" s="293"/>
      <c r="P37" s="172"/>
    </row>
    <row r="38" spans="1:16" ht="15" x14ac:dyDescent="0.2">
      <c r="A38" s="277"/>
      <c r="B38" s="298" t="s">
        <v>116</v>
      </c>
      <c r="C38" s="295" t="s">
        <v>32</v>
      </c>
      <c r="D38" s="289">
        <f>D37*1.1</f>
        <v>1.56</v>
      </c>
      <c r="E38" s="299"/>
      <c r="F38" s="297"/>
      <c r="G38" s="297"/>
      <c r="H38" s="297"/>
      <c r="I38" s="297"/>
      <c r="J38" s="291"/>
      <c r="K38" s="291"/>
      <c r="L38" s="291"/>
      <c r="M38" s="291"/>
      <c r="N38" s="291"/>
      <c r="O38" s="293"/>
      <c r="P38" s="172"/>
    </row>
    <row r="39" spans="1:16" ht="15" x14ac:dyDescent="0.2">
      <c r="A39" s="277"/>
      <c r="B39" s="287" t="s">
        <v>108</v>
      </c>
      <c r="C39" s="288" t="s">
        <v>109</v>
      </c>
      <c r="D39" s="289">
        <f>D37</f>
        <v>1.42</v>
      </c>
      <c r="E39" s="299"/>
      <c r="F39" s="297"/>
      <c r="G39" s="297"/>
      <c r="H39" s="297"/>
      <c r="I39" s="297"/>
      <c r="J39" s="291"/>
      <c r="K39" s="291"/>
      <c r="L39" s="291"/>
      <c r="M39" s="291"/>
      <c r="N39" s="291"/>
      <c r="O39" s="293"/>
      <c r="P39" s="172"/>
    </row>
    <row r="40" spans="1:16" ht="18" x14ac:dyDescent="0.2">
      <c r="A40" s="277">
        <v>3</v>
      </c>
      <c r="B40" s="294" t="s">
        <v>131</v>
      </c>
      <c r="C40" s="288" t="s">
        <v>41</v>
      </c>
      <c r="D40" s="289">
        <v>216</v>
      </c>
      <c r="E40" s="296"/>
      <c r="F40" s="297"/>
      <c r="G40" s="297"/>
      <c r="H40" s="297"/>
      <c r="I40" s="297"/>
      <c r="J40" s="291"/>
      <c r="K40" s="291"/>
      <c r="L40" s="291"/>
      <c r="M40" s="291"/>
      <c r="N40" s="291"/>
      <c r="O40" s="293"/>
      <c r="P40" s="172"/>
    </row>
    <row r="41" spans="1:16" ht="18" x14ac:dyDescent="0.2">
      <c r="A41" s="277"/>
      <c r="B41" s="287" t="s">
        <v>65</v>
      </c>
      <c r="C41" s="288" t="s">
        <v>41</v>
      </c>
      <c r="D41" s="289">
        <v>216</v>
      </c>
      <c r="E41" s="297"/>
      <c r="F41" s="297"/>
      <c r="G41" s="297"/>
      <c r="H41" s="297"/>
      <c r="I41" s="297"/>
      <c r="J41" s="291"/>
      <c r="K41" s="291"/>
      <c r="L41" s="291"/>
      <c r="M41" s="291"/>
      <c r="N41" s="291"/>
      <c r="O41" s="293"/>
      <c r="P41" s="172"/>
    </row>
    <row r="42" spans="1:16" ht="18" x14ac:dyDescent="0.2">
      <c r="A42" s="277"/>
      <c r="B42" s="287" t="s">
        <v>58</v>
      </c>
      <c r="C42" s="288" t="s">
        <v>42</v>
      </c>
      <c r="D42" s="289">
        <v>216</v>
      </c>
      <c r="E42" s="297"/>
      <c r="F42" s="297"/>
      <c r="G42" s="297"/>
      <c r="H42" s="297"/>
      <c r="I42" s="297"/>
      <c r="J42" s="291"/>
      <c r="K42" s="291"/>
      <c r="L42" s="291"/>
      <c r="M42" s="291"/>
      <c r="N42" s="291"/>
      <c r="O42" s="293"/>
      <c r="P42" s="172"/>
    </row>
    <row r="43" spans="1:16" ht="30" x14ac:dyDescent="0.2">
      <c r="A43" s="286">
        <v>4</v>
      </c>
      <c r="B43" s="304" t="s">
        <v>132</v>
      </c>
      <c r="C43" s="288" t="s">
        <v>40</v>
      </c>
      <c r="D43" s="289">
        <v>15.9</v>
      </c>
      <c r="E43" s="296"/>
      <c r="F43" s="305"/>
      <c r="G43" s="305"/>
      <c r="H43" s="305"/>
      <c r="I43" s="305"/>
      <c r="J43" s="291"/>
      <c r="K43" s="291"/>
      <c r="L43" s="291"/>
      <c r="M43" s="291"/>
      <c r="N43" s="291"/>
      <c r="O43" s="293"/>
      <c r="P43" s="172"/>
    </row>
    <row r="44" spans="1:16" ht="18" x14ac:dyDescent="0.2">
      <c r="A44" s="286"/>
      <c r="B44" s="287" t="s">
        <v>142</v>
      </c>
      <c r="C44" s="288" t="s">
        <v>40</v>
      </c>
      <c r="D44" s="289">
        <v>16.5</v>
      </c>
      <c r="E44" s="305"/>
      <c r="F44" s="305"/>
      <c r="G44" s="305"/>
      <c r="H44" s="305"/>
      <c r="I44" s="305"/>
      <c r="J44" s="291"/>
      <c r="K44" s="291"/>
      <c r="L44" s="291"/>
      <c r="M44" s="291"/>
      <c r="N44" s="291"/>
      <c r="O44" s="293"/>
      <c r="P44" s="172"/>
    </row>
    <row r="45" spans="1:16" ht="15" x14ac:dyDescent="0.2">
      <c r="A45" s="277"/>
      <c r="B45" s="315" t="s">
        <v>128</v>
      </c>
      <c r="C45" s="278"/>
      <c r="D45" s="279"/>
      <c r="E45" s="280"/>
      <c r="F45" s="281"/>
      <c r="G45" s="281"/>
      <c r="H45" s="281"/>
      <c r="I45" s="281"/>
      <c r="J45" s="282"/>
      <c r="K45" s="282"/>
      <c r="L45" s="282"/>
      <c r="M45" s="281"/>
      <c r="N45" s="282"/>
      <c r="O45" s="282"/>
      <c r="P45" s="172"/>
    </row>
    <row r="46" spans="1:16" ht="18" x14ac:dyDescent="0.2">
      <c r="A46" s="318">
        <v>1</v>
      </c>
      <c r="B46" s="319" t="s">
        <v>153</v>
      </c>
      <c r="C46" s="307" t="s">
        <v>40</v>
      </c>
      <c r="D46" s="289">
        <v>450</v>
      </c>
      <c r="E46" s="180"/>
      <c r="F46" s="180"/>
      <c r="G46" s="266"/>
      <c r="H46" s="266"/>
      <c r="I46" s="266"/>
      <c r="J46" s="204"/>
      <c r="K46" s="204"/>
      <c r="L46" s="204"/>
      <c r="M46" s="204"/>
      <c r="N46" s="204"/>
      <c r="O46" s="204"/>
      <c r="P46" s="172"/>
    </row>
    <row r="47" spans="1:16" ht="18" x14ac:dyDescent="0.2">
      <c r="A47" s="320"/>
      <c r="B47" s="270" t="s">
        <v>133</v>
      </c>
      <c r="C47" s="271" t="s">
        <v>40</v>
      </c>
      <c r="D47" s="265">
        <v>450</v>
      </c>
      <c r="E47" s="321"/>
      <c r="F47" s="321"/>
      <c r="G47" s="266"/>
      <c r="H47" s="266"/>
      <c r="I47" s="266"/>
      <c r="J47" s="272"/>
      <c r="K47" s="272"/>
      <c r="L47" s="272"/>
      <c r="M47" s="272"/>
      <c r="N47" s="272"/>
      <c r="O47" s="272"/>
      <c r="P47" s="172"/>
    </row>
    <row r="48" spans="1:16" ht="18" x14ac:dyDescent="0.2">
      <c r="A48" s="320">
        <v>2</v>
      </c>
      <c r="B48" s="322" t="s">
        <v>134</v>
      </c>
      <c r="C48" s="323" t="s">
        <v>41</v>
      </c>
      <c r="D48" s="265">
        <v>746</v>
      </c>
      <c r="E48" s="272"/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172"/>
    </row>
    <row r="49" spans="1:16" ht="18" x14ac:dyDescent="0.2">
      <c r="A49" s="320"/>
      <c r="B49" s="312" t="s">
        <v>106</v>
      </c>
      <c r="C49" s="323" t="s">
        <v>40</v>
      </c>
      <c r="D49" s="265">
        <v>130</v>
      </c>
      <c r="E49" s="324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172"/>
    </row>
    <row r="50" spans="1:16" ht="18" x14ac:dyDescent="0.2">
      <c r="A50" s="320">
        <v>3</v>
      </c>
      <c r="B50" s="322" t="s">
        <v>135</v>
      </c>
      <c r="C50" s="323" t="s">
        <v>41</v>
      </c>
      <c r="D50" s="265">
        <v>746</v>
      </c>
      <c r="E50" s="266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172"/>
    </row>
    <row r="51" spans="1:16" ht="18" x14ac:dyDescent="0.2">
      <c r="A51" s="320"/>
      <c r="B51" s="327" t="s">
        <v>136</v>
      </c>
      <c r="C51" s="271" t="s">
        <v>41</v>
      </c>
      <c r="D51" s="265">
        <v>900</v>
      </c>
      <c r="E51" s="326"/>
      <c r="F51" s="326"/>
      <c r="G51" s="326"/>
      <c r="H51" s="326"/>
      <c r="I51" s="326"/>
      <c r="J51" s="266"/>
      <c r="K51" s="266"/>
      <c r="L51" s="266"/>
      <c r="M51" s="266"/>
      <c r="N51" s="266"/>
      <c r="O51" s="266"/>
      <c r="P51" s="172"/>
    </row>
    <row r="52" spans="1:16" ht="18" x14ac:dyDescent="0.2">
      <c r="A52" s="286">
        <v>4</v>
      </c>
      <c r="B52" s="294" t="s">
        <v>138</v>
      </c>
      <c r="C52" s="288" t="s">
        <v>41</v>
      </c>
      <c r="D52" s="289">
        <f>D53+D54</f>
        <v>1152.27</v>
      </c>
      <c r="E52" s="296"/>
      <c r="F52" s="296"/>
      <c r="G52" s="296"/>
      <c r="H52" s="296"/>
      <c r="I52" s="296"/>
      <c r="J52" s="204"/>
      <c r="K52" s="204"/>
      <c r="L52" s="204"/>
      <c r="M52" s="272"/>
      <c r="N52" s="204"/>
      <c r="O52" s="204"/>
      <c r="P52" s="172"/>
    </row>
    <row r="53" spans="1:16" ht="18" x14ac:dyDescent="0.2">
      <c r="A53" s="286"/>
      <c r="B53" s="298" t="s">
        <v>137</v>
      </c>
      <c r="C53" s="288" t="s">
        <v>41</v>
      </c>
      <c r="D53" s="289">
        <f>846+176.32+5.75</f>
        <v>1028.07</v>
      </c>
      <c r="E53" s="316"/>
      <c r="F53" s="316"/>
      <c r="G53" s="316"/>
      <c r="H53" s="316"/>
      <c r="I53" s="316"/>
      <c r="J53" s="204"/>
      <c r="K53" s="204"/>
      <c r="L53" s="204"/>
      <c r="M53" s="272"/>
      <c r="N53" s="204"/>
      <c r="O53" s="204"/>
      <c r="P53" s="172"/>
    </row>
    <row r="54" spans="1:16" ht="18" x14ac:dyDescent="0.2">
      <c r="A54" s="286"/>
      <c r="B54" s="298" t="s">
        <v>139</v>
      </c>
      <c r="C54" s="288" t="s">
        <v>41</v>
      </c>
      <c r="D54" s="289">
        <v>124.2</v>
      </c>
      <c r="E54" s="316"/>
      <c r="F54" s="316"/>
      <c r="G54" s="316"/>
      <c r="H54" s="316"/>
      <c r="I54" s="316"/>
      <c r="J54" s="204"/>
      <c r="K54" s="204"/>
      <c r="L54" s="204"/>
      <c r="M54" s="272"/>
      <c r="N54" s="204"/>
      <c r="O54" s="204"/>
      <c r="P54" s="172"/>
    </row>
    <row r="55" spans="1:16" ht="18" x14ac:dyDescent="0.2">
      <c r="A55" s="286"/>
      <c r="B55" s="298" t="s">
        <v>58</v>
      </c>
      <c r="C55" s="288" t="s">
        <v>42</v>
      </c>
      <c r="D55" s="289">
        <f>D52</f>
        <v>1152.27</v>
      </c>
      <c r="E55" s="316"/>
      <c r="F55" s="316"/>
      <c r="G55" s="316"/>
      <c r="H55" s="316"/>
      <c r="I55" s="316"/>
      <c r="J55" s="204"/>
      <c r="K55" s="204"/>
      <c r="L55" s="204"/>
      <c r="M55" s="272"/>
      <c r="N55" s="204"/>
      <c r="O55" s="204"/>
      <c r="P55" s="172"/>
    </row>
    <row r="56" spans="1:16" ht="15" x14ac:dyDescent="0.2">
      <c r="A56" s="286">
        <v>5</v>
      </c>
      <c r="B56" s="334" t="s">
        <v>141</v>
      </c>
      <c r="C56" s="335" t="s">
        <v>32</v>
      </c>
      <c r="D56" s="265">
        <v>1.45</v>
      </c>
      <c r="E56" s="266"/>
      <c r="F56" s="336"/>
      <c r="G56" s="336"/>
      <c r="H56" s="336"/>
      <c r="I56" s="336"/>
      <c r="J56" s="204"/>
      <c r="K56" s="204"/>
      <c r="L56" s="204"/>
      <c r="M56" s="272"/>
      <c r="N56" s="204"/>
      <c r="O56" s="204"/>
      <c r="P56" s="172"/>
    </row>
    <row r="57" spans="1:16" ht="15" x14ac:dyDescent="0.2">
      <c r="A57" s="286"/>
      <c r="B57" s="325" t="s">
        <v>140</v>
      </c>
      <c r="C57" s="335" t="s">
        <v>32</v>
      </c>
      <c r="D57" s="265">
        <v>1.45</v>
      </c>
      <c r="E57" s="337"/>
      <c r="F57" s="336"/>
      <c r="G57" s="336"/>
      <c r="H57" s="336"/>
      <c r="I57" s="336"/>
      <c r="J57" s="204"/>
      <c r="K57" s="204"/>
      <c r="L57" s="204"/>
      <c r="M57" s="272"/>
      <c r="N57" s="204"/>
      <c r="O57" s="204"/>
      <c r="P57" s="172"/>
    </row>
    <row r="58" spans="1:16" ht="18" x14ac:dyDescent="0.2">
      <c r="A58" s="286">
        <v>6</v>
      </c>
      <c r="B58" s="338" t="s">
        <v>143</v>
      </c>
      <c r="C58" s="288" t="s">
        <v>41</v>
      </c>
      <c r="D58" s="289">
        <v>746</v>
      </c>
      <c r="E58" s="339"/>
      <c r="F58" s="339"/>
      <c r="G58" s="339"/>
      <c r="H58" s="339"/>
      <c r="I58" s="339"/>
      <c r="J58" s="291"/>
      <c r="K58" s="291"/>
      <c r="L58" s="291"/>
      <c r="M58" s="291"/>
      <c r="N58" s="291"/>
      <c r="O58" s="291"/>
      <c r="P58" s="172"/>
    </row>
    <row r="59" spans="1:16" ht="18" x14ac:dyDescent="0.2">
      <c r="A59" s="286"/>
      <c r="B59" s="287" t="s">
        <v>142</v>
      </c>
      <c r="C59" s="288" t="s">
        <v>40</v>
      </c>
      <c r="D59" s="289">
        <v>130</v>
      </c>
      <c r="E59" s="339"/>
      <c r="F59" s="339"/>
      <c r="G59" s="339"/>
      <c r="H59" s="339"/>
      <c r="I59" s="339"/>
      <c r="J59" s="291"/>
      <c r="K59" s="291"/>
      <c r="L59" s="291"/>
      <c r="M59" s="291"/>
      <c r="N59" s="291"/>
      <c r="O59" s="291"/>
      <c r="P59" s="172"/>
    </row>
    <row r="60" spans="1:16" ht="15" x14ac:dyDescent="0.2">
      <c r="A60" s="286"/>
      <c r="B60" s="317" t="s">
        <v>129</v>
      </c>
      <c r="C60" s="288"/>
      <c r="D60" s="289"/>
      <c r="E60" s="316"/>
      <c r="F60" s="316"/>
      <c r="G60" s="316"/>
      <c r="H60" s="316"/>
      <c r="I60" s="316"/>
      <c r="J60" s="204"/>
      <c r="K60" s="204"/>
      <c r="L60" s="204"/>
      <c r="M60" s="272"/>
      <c r="N60" s="204"/>
      <c r="O60" s="204"/>
      <c r="P60" s="172"/>
    </row>
    <row r="61" spans="1:16" ht="18" x14ac:dyDescent="0.2">
      <c r="A61" s="286">
        <v>1</v>
      </c>
      <c r="B61" s="294" t="s">
        <v>145</v>
      </c>
      <c r="C61" s="288" t="s">
        <v>41</v>
      </c>
      <c r="D61" s="289">
        <v>564</v>
      </c>
      <c r="E61" s="296"/>
      <c r="F61" s="296"/>
      <c r="G61" s="296"/>
      <c r="H61" s="296"/>
      <c r="I61" s="296"/>
      <c r="J61" s="204"/>
      <c r="K61" s="204"/>
      <c r="L61" s="204"/>
      <c r="M61" s="272"/>
      <c r="N61" s="204"/>
      <c r="O61" s="204"/>
      <c r="P61" s="172"/>
    </row>
    <row r="62" spans="1:16" ht="18" x14ac:dyDescent="0.2">
      <c r="A62" s="286"/>
      <c r="B62" s="298" t="s">
        <v>137</v>
      </c>
      <c r="C62" s="288" t="s">
        <v>41</v>
      </c>
      <c r="D62" s="289">
        <v>564</v>
      </c>
      <c r="E62" s="316"/>
      <c r="F62" s="316"/>
      <c r="G62" s="316"/>
      <c r="H62" s="316"/>
      <c r="I62" s="316"/>
      <c r="J62" s="204"/>
      <c r="K62" s="204"/>
      <c r="L62" s="204"/>
      <c r="M62" s="272"/>
      <c r="N62" s="204"/>
      <c r="O62" s="204"/>
      <c r="P62" s="172"/>
    </row>
    <row r="63" spans="1:16" ht="18" x14ac:dyDescent="0.2">
      <c r="A63" s="274"/>
      <c r="B63" s="298" t="s">
        <v>58</v>
      </c>
      <c r="C63" s="288" t="s">
        <v>42</v>
      </c>
      <c r="D63" s="289">
        <v>564</v>
      </c>
      <c r="E63" s="316"/>
      <c r="F63" s="316"/>
      <c r="G63" s="316"/>
      <c r="H63" s="316"/>
      <c r="I63" s="316"/>
      <c r="J63" s="204"/>
      <c r="K63" s="204"/>
      <c r="L63" s="204"/>
      <c r="M63" s="272"/>
      <c r="N63" s="204"/>
      <c r="O63" s="204"/>
      <c r="P63" s="172"/>
    </row>
    <row r="64" spans="1:16" ht="18" x14ac:dyDescent="0.2">
      <c r="A64" s="142">
        <v>2</v>
      </c>
      <c r="B64" s="294" t="s">
        <v>146</v>
      </c>
      <c r="C64" s="288" t="s">
        <v>41</v>
      </c>
      <c r="D64" s="289">
        <v>420</v>
      </c>
      <c r="E64" s="296"/>
      <c r="F64" s="297"/>
      <c r="G64" s="297"/>
      <c r="H64" s="297"/>
      <c r="I64" s="297"/>
      <c r="J64" s="291"/>
      <c r="K64" s="291"/>
      <c r="L64" s="291"/>
      <c r="M64" s="291"/>
      <c r="N64" s="291"/>
      <c r="O64" s="293"/>
      <c r="P64" s="172"/>
    </row>
    <row r="65" spans="1:16" ht="18" x14ac:dyDescent="0.2">
      <c r="A65" s="142"/>
      <c r="B65" s="287" t="s">
        <v>65</v>
      </c>
      <c r="C65" s="288" t="s">
        <v>41</v>
      </c>
      <c r="D65" s="289">
        <v>420</v>
      </c>
      <c r="E65" s="297"/>
      <c r="F65" s="297"/>
      <c r="G65" s="297"/>
      <c r="H65" s="297"/>
      <c r="I65" s="297"/>
      <c r="J65" s="291"/>
      <c r="K65" s="291"/>
      <c r="L65" s="291"/>
      <c r="M65" s="291"/>
      <c r="N65" s="291"/>
      <c r="O65" s="293"/>
      <c r="P65" s="172"/>
    </row>
    <row r="66" spans="1:16" ht="18" x14ac:dyDescent="0.2">
      <c r="A66" s="142"/>
      <c r="B66" s="287" t="s">
        <v>58</v>
      </c>
      <c r="C66" s="288" t="s">
        <v>42</v>
      </c>
      <c r="D66" s="289">
        <v>420</v>
      </c>
      <c r="E66" s="297"/>
      <c r="F66" s="297"/>
      <c r="G66" s="297"/>
      <c r="H66" s="297"/>
      <c r="I66" s="297"/>
      <c r="J66" s="291"/>
      <c r="K66" s="291"/>
      <c r="L66" s="291"/>
      <c r="M66" s="291"/>
      <c r="N66" s="291"/>
      <c r="O66" s="293"/>
      <c r="P66" s="172"/>
    </row>
    <row r="67" spans="1:16" ht="30" x14ac:dyDescent="0.2">
      <c r="A67" s="142">
        <v>3</v>
      </c>
      <c r="B67" s="304" t="s">
        <v>147</v>
      </c>
      <c r="C67" s="288" t="s">
        <v>40</v>
      </c>
      <c r="D67" s="289">
        <v>42</v>
      </c>
      <c r="E67" s="296"/>
      <c r="F67" s="305"/>
      <c r="G67" s="305"/>
      <c r="H67" s="305"/>
      <c r="I67" s="305"/>
      <c r="J67" s="291"/>
      <c r="K67" s="291"/>
      <c r="L67" s="291"/>
      <c r="M67" s="291"/>
      <c r="N67" s="291"/>
      <c r="O67" s="293"/>
      <c r="P67" s="172"/>
    </row>
    <row r="68" spans="1:16" ht="18" x14ac:dyDescent="0.2">
      <c r="A68" s="142"/>
      <c r="B68" s="287" t="s">
        <v>142</v>
      </c>
      <c r="C68" s="288" t="s">
        <v>40</v>
      </c>
      <c r="D68" s="289">
        <v>44</v>
      </c>
      <c r="E68" s="305"/>
      <c r="F68" s="305"/>
      <c r="G68" s="305"/>
      <c r="H68" s="305"/>
      <c r="I68" s="305"/>
      <c r="J68" s="291"/>
      <c r="K68" s="291"/>
      <c r="L68" s="291"/>
      <c r="M68" s="291"/>
      <c r="N68" s="291"/>
      <c r="O68" s="293"/>
      <c r="P68" s="172"/>
    </row>
    <row r="69" spans="1:16" ht="18" customHeight="1" x14ac:dyDescent="0.2">
      <c r="A69" s="52"/>
      <c r="B69" s="372" t="s">
        <v>3</v>
      </c>
      <c r="C69" s="373"/>
      <c r="D69" s="117"/>
      <c r="E69" s="62"/>
      <c r="F69" s="62"/>
      <c r="G69" s="62"/>
      <c r="H69" s="62"/>
      <c r="I69" s="62"/>
      <c r="J69" s="62"/>
      <c r="K69" s="63"/>
      <c r="L69" s="63"/>
      <c r="M69" s="63"/>
      <c r="N69" s="63"/>
      <c r="O69" s="63"/>
    </row>
    <row r="70" spans="1:16" ht="18.75" customHeight="1" x14ac:dyDescent="0.2">
      <c r="A70" s="36" t="s">
        <v>2</v>
      </c>
      <c r="B70" s="370" t="s">
        <v>157</v>
      </c>
      <c r="C70" s="371"/>
      <c r="D70" s="39"/>
      <c r="E70" s="60"/>
      <c r="F70" s="60"/>
      <c r="G70" s="60"/>
      <c r="H70" s="60"/>
      <c r="I70" s="60"/>
      <c r="J70" s="60"/>
      <c r="K70" s="63"/>
      <c r="L70" s="60"/>
      <c r="M70" s="60"/>
      <c r="N70" s="60"/>
      <c r="O70" s="62"/>
      <c r="P70" s="96"/>
    </row>
    <row r="71" spans="1:16" ht="18" customHeight="1" x14ac:dyDescent="0.2">
      <c r="A71" s="36" t="s">
        <v>2</v>
      </c>
      <c r="B71" s="368" t="s">
        <v>31</v>
      </c>
      <c r="C71" s="369"/>
      <c r="D71" s="42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</row>
    <row r="72" spans="1:16" ht="18" customHeight="1" x14ac:dyDescent="0.2">
      <c r="A72" s="53"/>
      <c r="B72" s="125"/>
      <c r="C72" s="125"/>
      <c r="D72" s="123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</row>
    <row r="73" spans="1:16" x14ac:dyDescent="0.2">
      <c r="A73" s="12" t="s">
        <v>2</v>
      </c>
    </row>
    <row r="74" spans="1:16" ht="15" x14ac:dyDescent="0.25">
      <c r="A74" s="53" t="s">
        <v>63</v>
      </c>
      <c r="B74" s="273"/>
      <c r="F74" s="355"/>
      <c r="G74" s="355"/>
      <c r="H74" s="356"/>
      <c r="I74" s="356"/>
      <c r="J74" s="356"/>
      <c r="K74" s="356"/>
      <c r="L74" s="356"/>
      <c r="M74" s="356"/>
      <c r="N74" s="356"/>
    </row>
  </sheetData>
  <protectedRanges>
    <protectedRange password="CB6D" sqref="E20:E27" name="Range1_1_1_1"/>
  </protectedRanges>
  <autoFilter ref="A10:O74"/>
  <mergeCells count="12">
    <mergeCell ref="A1:O1"/>
    <mergeCell ref="M6:N6"/>
    <mergeCell ref="C8:C9"/>
    <mergeCell ref="D8:D9"/>
    <mergeCell ref="E8:J8"/>
    <mergeCell ref="K8:O8"/>
    <mergeCell ref="A2:O2"/>
    <mergeCell ref="F74:G74"/>
    <mergeCell ref="H74:N74"/>
    <mergeCell ref="B71:C71"/>
    <mergeCell ref="B70:C70"/>
    <mergeCell ref="B69:C69"/>
  </mergeCells>
  <pageMargins left="0.25" right="0.25" top="0.75" bottom="0.75" header="0.3" footer="0.3"/>
  <pageSetup paperSize="9" scale="83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32"/>
  <sheetViews>
    <sheetView showZeros="0" zoomScaleNormal="100" workbookViewId="0">
      <selection activeCell="E11" sqref="E11:O29"/>
    </sheetView>
  </sheetViews>
  <sheetFormatPr defaultColWidth="8.42578125" defaultRowHeight="12.75" x14ac:dyDescent="0.2"/>
  <cols>
    <col min="1" max="1" width="9.28515625" style="12" customWidth="1"/>
    <col min="2" max="2" width="43.7109375" style="12" customWidth="1"/>
    <col min="3" max="3" width="8" style="12" customWidth="1"/>
    <col min="4" max="4" width="9.7109375" style="25" customWidth="1"/>
    <col min="5" max="5" width="8.42578125" style="14"/>
    <col min="6" max="10" width="8.42578125" style="12"/>
    <col min="11" max="11" width="9.5703125" style="12" customWidth="1"/>
    <col min="12" max="12" width="10.140625" style="12" customWidth="1"/>
    <col min="13" max="13" width="11" style="12" customWidth="1"/>
    <col min="14" max="14" width="10.140625" style="12" customWidth="1"/>
    <col min="15" max="15" width="13.85546875" style="12" customWidth="1"/>
    <col min="16" max="16384" width="8.42578125" style="12"/>
  </cols>
  <sheetData>
    <row r="1" spans="1:16" ht="15.75" x14ac:dyDescent="0.25">
      <c r="A1" s="374" t="s">
        <v>35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</row>
    <row r="2" spans="1:16" ht="15.75" x14ac:dyDescent="0.25">
      <c r="A2" s="377" t="s">
        <v>39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</row>
    <row r="3" spans="1:16" ht="15.75" x14ac:dyDescent="0.25">
      <c r="A3" s="31"/>
      <c r="B3" s="31"/>
      <c r="C3" s="31"/>
      <c r="D3" s="24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6" ht="15.6" customHeight="1" x14ac:dyDescent="0.2">
      <c r="A4" s="29" t="s">
        <v>94</v>
      </c>
      <c r="B4" s="29"/>
      <c r="C4" s="29"/>
      <c r="D4" s="12"/>
      <c r="E4" s="29"/>
    </row>
    <row r="5" spans="1:16" ht="15.75" x14ac:dyDescent="0.2">
      <c r="A5" s="3" t="s">
        <v>95</v>
      </c>
      <c r="B5" s="3"/>
      <c r="C5" s="3"/>
      <c r="D5" s="12"/>
      <c r="E5" s="1"/>
    </row>
    <row r="6" spans="1:16" ht="15" x14ac:dyDescent="0.25">
      <c r="A6" s="56" t="s">
        <v>92</v>
      </c>
      <c r="B6" s="54"/>
      <c r="I6" s="54"/>
      <c r="J6" s="54"/>
      <c r="K6" s="54" t="s">
        <v>17</v>
      </c>
      <c r="L6" s="54"/>
      <c r="M6" s="364">
        <f>O29</f>
        <v>0</v>
      </c>
      <c r="N6" s="364"/>
      <c r="O6" s="54"/>
    </row>
    <row r="7" spans="1:16" ht="15.75" x14ac:dyDescent="0.2">
      <c r="A7" s="28"/>
      <c r="B7" s="13"/>
      <c r="C7" s="13"/>
      <c r="D7" s="26"/>
      <c r="E7" s="16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6" s="19" customFormat="1" x14ac:dyDescent="0.2">
      <c r="A8" s="69" t="s">
        <v>0</v>
      </c>
      <c r="B8" s="70" t="s">
        <v>18</v>
      </c>
      <c r="C8" s="365" t="s">
        <v>19</v>
      </c>
      <c r="D8" s="366" t="s">
        <v>37</v>
      </c>
      <c r="E8" s="365" t="s">
        <v>20</v>
      </c>
      <c r="F8" s="365"/>
      <c r="G8" s="365"/>
      <c r="H8" s="365"/>
      <c r="I8" s="365"/>
      <c r="J8" s="365"/>
      <c r="K8" s="365" t="s">
        <v>21</v>
      </c>
      <c r="L8" s="365"/>
      <c r="M8" s="365"/>
      <c r="N8" s="365"/>
      <c r="O8" s="365"/>
    </row>
    <row r="9" spans="1:16" s="19" customFormat="1" ht="55.5" customHeight="1" x14ac:dyDescent="0.2">
      <c r="A9" s="84" t="s">
        <v>1</v>
      </c>
      <c r="B9" s="76" t="s">
        <v>22</v>
      </c>
      <c r="C9" s="365"/>
      <c r="D9" s="366"/>
      <c r="E9" s="78" t="s">
        <v>23</v>
      </c>
      <c r="F9" s="78" t="s">
        <v>24</v>
      </c>
      <c r="G9" s="78" t="s">
        <v>25</v>
      </c>
      <c r="H9" s="78" t="s">
        <v>26</v>
      </c>
      <c r="I9" s="78" t="s">
        <v>27</v>
      </c>
      <c r="J9" s="78" t="s">
        <v>28</v>
      </c>
      <c r="K9" s="78" t="s">
        <v>29</v>
      </c>
      <c r="L9" s="78" t="s">
        <v>25</v>
      </c>
      <c r="M9" s="78" t="s">
        <v>26</v>
      </c>
      <c r="N9" s="78" t="s">
        <v>27</v>
      </c>
      <c r="O9" s="78" t="s">
        <v>28</v>
      </c>
    </row>
    <row r="10" spans="1:16" s="19" customFormat="1" x14ac:dyDescent="0.2">
      <c r="A10" s="21">
        <v>1</v>
      </c>
      <c r="B10" s="21">
        <v>2</v>
      </c>
      <c r="C10" s="21">
        <v>3</v>
      </c>
      <c r="D10" s="27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  <c r="O10" s="21">
        <v>15</v>
      </c>
    </row>
    <row r="11" spans="1:16" ht="15" x14ac:dyDescent="0.2">
      <c r="A11" s="142">
        <v>1</v>
      </c>
      <c r="B11" s="208" t="s">
        <v>76</v>
      </c>
      <c r="C11" s="143" t="s">
        <v>32</v>
      </c>
      <c r="D11" s="140">
        <v>29.58</v>
      </c>
      <c r="E11" s="141"/>
      <c r="F11" s="141"/>
      <c r="G11" s="158"/>
      <c r="H11" s="141"/>
      <c r="I11" s="141"/>
      <c r="J11" s="141"/>
      <c r="K11" s="141"/>
      <c r="L11" s="141"/>
      <c r="M11" s="141"/>
      <c r="N11" s="141"/>
      <c r="O11" s="149"/>
      <c r="P11" s="172"/>
    </row>
    <row r="12" spans="1:16" ht="15" x14ac:dyDescent="0.2">
      <c r="A12" s="142"/>
      <c r="B12" s="209" t="s">
        <v>96</v>
      </c>
      <c r="C12" s="143" t="s">
        <v>32</v>
      </c>
      <c r="D12" s="140">
        <v>6.07</v>
      </c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9"/>
      <c r="P12" s="172"/>
    </row>
    <row r="13" spans="1:16" ht="15" x14ac:dyDescent="0.2">
      <c r="A13" s="274"/>
      <c r="B13" s="283" t="s">
        <v>97</v>
      </c>
      <c r="C13" s="143" t="s">
        <v>32</v>
      </c>
      <c r="D13" s="275">
        <v>8.75</v>
      </c>
      <c r="E13" s="284"/>
      <c r="F13" s="284"/>
      <c r="G13" s="284"/>
      <c r="H13" s="284"/>
      <c r="I13" s="284"/>
      <c r="J13" s="141"/>
      <c r="K13" s="141"/>
      <c r="L13" s="141"/>
      <c r="M13" s="141"/>
      <c r="N13" s="141"/>
      <c r="O13" s="149"/>
      <c r="P13" s="172"/>
    </row>
    <row r="14" spans="1:16" ht="15" x14ac:dyDescent="0.2">
      <c r="A14" s="286"/>
      <c r="B14" s="287" t="s">
        <v>98</v>
      </c>
      <c r="C14" s="143" t="s">
        <v>32</v>
      </c>
      <c r="D14" s="289">
        <v>5.84</v>
      </c>
      <c r="E14" s="290"/>
      <c r="F14" s="290"/>
      <c r="G14" s="290"/>
      <c r="H14" s="290"/>
      <c r="I14" s="290"/>
      <c r="J14" s="141"/>
      <c r="K14" s="141"/>
      <c r="L14" s="141"/>
      <c r="M14" s="141"/>
      <c r="N14" s="141"/>
      <c r="O14" s="149"/>
      <c r="P14" s="172"/>
    </row>
    <row r="15" spans="1:16" ht="15" x14ac:dyDescent="0.2">
      <c r="A15" s="142"/>
      <c r="B15" s="209" t="s">
        <v>99</v>
      </c>
      <c r="C15" s="143" t="s">
        <v>32</v>
      </c>
      <c r="D15" s="140">
        <v>2.13</v>
      </c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9"/>
      <c r="P15" s="172"/>
    </row>
    <row r="16" spans="1:16" ht="15" x14ac:dyDescent="0.2">
      <c r="A16" s="142"/>
      <c r="B16" s="209" t="s">
        <v>100</v>
      </c>
      <c r="C16" s="143" t="s">
        <v>32</v>
      </c>
      <c r="D16" s="140">
        <v>2.35</v>
      </c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9"/>
      <c r="P16" s="172"/>
    </row>
    <row r="17" spans="1:16" ht="15" x14ac:dyDescent="0.2">
      <c r="A17" s="142"/>
      <c r="B17" s="156" t="s">
        <v>103</v>
      </c>
      <c r="C17" s="257" t="s">
        <v>33</v>
      </c>
      <c r="D17" s="140">
        <v>180</v>
      </c>
      <c r="E17" s="144"/>
      <c r="F17" s="144"/>
      <c r="G17" s="144"/>
      <c r="H17" s="144"/>
      <c r="I17" s="144"/>
      <c r="J17" s="141"/>
      <c r="K17" s="141"/>
      <c r="L17" s="141"/>
      <c r="M17" s="141"/>
      <c r="N17" s="141"/>
      <c r="O17" s="149"/>
      <c r="P17" s="172"/>
    </row>
    <row r="18" spans="1:16" ht="15" x14ac:dyDescent="0.2">
      <c r="A18" s="286"/>
      <c r="B18" s="156" t="s">
        <v>83</v>
      </c>
      <c r="C18" s="257" t="s">
        <v>33</v>
      </c>
      <c r="D18" s="289">
        <v>56</v>
      </c>
      <c r="E18" s="291"/>
      <c r="F18" s="291"/>
      <c r="G18" s="291"/>
      <c r="H18" s="291"/>
      <c r="I18" s="291"/>
      <c r="J18" s="290"/>
      <c r="K18" s="290"/>
      <c r="L18" s="290"/>
      <c r="M18" s="290"/>
      <c r="N18" s="290"/>
      <c r="O18" s="285"/>
      <c r="P18" s="172"/>
    </row>
    <row r="19" spans="1:16" ht="15" x14ac:dyDescent="0.2">
      <c r="A19" s="142"/>
      <c r="B19" s="156" t="s">
        <v>104</v>
      </c>
      <c r="C19" s="257" t="s">
        <v>33</v>
      </c>
      <c r="D19" s="140">
        <v>352</v>
      </c>
      <c r="E19" s="144"/>
      <c r="F19" s="144"/>
      <c r="G19" s="144"/>
      <c r="H19" s="144"/>
      <c r="I19" s="144"/>
      <c r="J19" s="141"/>
      <c r="K19" s="141"/>
      <c r="L19" s="141"/>
      <c r="M19" s="141"/>
      <c r="N19" s="141"/>
      <c r="O19" s="149"/>
      <c r="P19" s="172"/>
    </row>
    <row r="20" spans="1:16" ht="15" x14ac:dyDescent="0.2">
      <c r="A20" s="142"/>
      <c r="B20" s="261" t="s">
        <v>71</v>
      </c>
      <c r="C20" s="262" t="s">
        <v>48</v>
      </c>
      <c r="D20" s="140">
        <v>90</v>
      </c>
      <c r="E20" s="150"/>
      <c r="F20" s="151"/>
      <c r="G20" s="153"/>
      <c r="H20" s="152"/>
      <c r="I20" s="263"/>
      <c r="J20" s="141"/>
      <c r="K20" s="141"/>
      <c r="L20" s="141"/>
      <c r="M20" s="141"/>
      <c r="N20" s="141"/>
      <c r="O20" s="149"/>
      <c r="P20" s="172"/>
    </row>
    <row r="21" spans="1:16" ht="15" x14ac:dyDescent="0.2">
      <c r="A21" s="142">
        <v>2</v>
      </c>
      <c r="B21" s="208" t="s">
        <v>84</v>
      </c>
      <c r="C21" s="143" t="s">
        <v>32</v>
      </c>
      <c r="D21" s="140">
        <v>4.87</v>
      </c>
      <c r="E21" s="144"/>
      <c r="F21" s="144"/>
      <c r="G21" s="158"/>
      <c r="H21" s="158"/>
      <c r="I21" s="144"/>
      <c r="J21" s="141"/>
      <c r="K21" s="141"/>
      <c r="L21" s="141"/>
      <c r="M21" s="141"/>
      <c r="N21" s="141"/>
      <c r="O21" s="149"/>
      <c r="P21" s="172"/>
    </row>
    <row r="22" spans="1:16" ht="15" x14ac:dyDescent="0.2">
      <c r="A22" s="142"/>
      <c r="B22" s="209" t="s">
        <v>101</v>
      </c>
      <c r="C22" s="143" t="s">
        <v>32</v>
      </c>
      <c r="D22" s="140">
        <v>4.87</v>
      </c>
      <c r="E22" s="144"/>
      <c r="F22" s="144"/>
      <c r="G22" s="144"/>
      <c r="H22" s="144"/>
      <c r="I22" s="144"/>
      <c r="J22" s="141"/>
      <c r="K22" s="141"/>
      <c r="L22" s="141"/>
      <c r="M22" s="141"/>
      <c r="N22" s="141"/>
      <c r="O22" s="149"/>
      <c r="P22" s="172"/>
    </row>
    <row r="23" spans="1:16" ht="30" x14ac:dyDescent="0.2">
      <c r="A23" s="142">
        <v>3</v>
      </c>
      <c r="B23" s="154" t="s">
        <v>102</v>
      </c>
      <c r="C23" s="155" t="s">
        <v>41</v>
      </c>
      <c r="D23" s="258">
        <v>713</v>
      </c>
      <c r="E23" s="144"/>
      <c r="F23" s="158"/>
      <c r="G23" s="158"/>
      <c r="H23" s="158"/>
      <c r="I23" s="144"/>
      <c r="J23" s="141"/>
      <c r="K23" s="141"/>
      <c r="L23" s="141"/>
      <c r="M23" s="141"/>
      <c r="N23" s="141"/>
      <c r="O23" s="149"/>
      <c r="P23" s="292"/>
    </row>
    <row r="24" spans="1:16" ht="15" x14ac:dyDescent="0.2">
      <c r="A24" s="142"/>
      <c r="B24" s="345" t="s">
        <v>154</v>
      </c>
      <c r="C24" s="155" t="s">
        <v>49</v>
      </c>
      <c r="D24" s="258">
        <v>165</v>
      </c>
      <c r="E24" s="158"/>
      <c r="F24" s="158"/>
      <c r="G24" s="158"/>
      <c r="H24" s="158"/>
      <c r="I24" s="144"/>
      <c r="J24" s="141"/>
      <c r="K24" s="141"/>
      <c r="L24" s="141"/>
      <c r="M24" s="141"/>
      <c r="N24" s="141"/>
      <c r="O24" s="149"/>
      <c r="P24" s="172"/>
    </row>
    <row r="25" spans="1:16" ht="15" x14ac:dyDescent="0.2">
      <c r="A25" s="142"/>
      <c r="B25" s="345" t="s">
        <v>155</v>
      </c>
      <c r="C25" s="155" t="s">
        <v>49</v>
      </c>
      <c r="D25" s="258">
        <v>165</v>
      </c>
      <c r="E25" s="158"/>
      <c r="F25" s="158"/>
      <c r="G25" s="158"/>
      <c r="H25" s="158"/>
      <c r="I25" s="144"/>
      <c r="J25" s="141"/>
      <c r="K25" s="141"/>
      <c r="L25" s="141"/>
      <c r="M25" s="141"/>
      <c r="N25" s="141"/>
      <c r="O25" s="149"/>
      <c r="P25" s="172"/>
    </row>
    <row r="26" spans="1:16" ht="30" x14ac:dyDescent="0.2">
      <c r="A26" s="142">
        <v>4</v>
      </c>
      <c r="B26" s="259" t="s">
        <v>75</v>
      </c>
      <c r="C26" s="143" t="s">
        <v>50</v>
      </c>
      <c r="D26" s="260">
        <v>1</v>
      </c>
      <c r="E26" s="144"/>
      <c r="F26" s="158"/>
      <c r="G26" s="158"/>
      <c r="H26" s="144"/>
      <c r="I26" s="158"/>
      <c r="J26" s="141"/>
      <c r="K26" s="141"/>
      <c r="L26" s="141"/>
      <c r="M26" s="141"/>
      <c r="N26" s="141"/>
      <c r="O26" s="149"/>
      <c r="P26" s="172"/>
    </row>
    <row r="27" spans="1:16" ht="15" x14ac:dyDescent="0.2">
      <c r="A27" s="35"/>
      <c r="B27" s="361" t="s">
        <v>3</v>
      </c>
      <c r="C27" s="362"/>
      <c r="D27" s="117"/>
      <c r="E27" s="37"/>
      <c r="F27" s="38"/>
      <c r="G27" s="38"/>
      <c r="H27" s="38"/>
      <c r="I27" s="38"/>
      <c r="J27" s="38"/>
      <c r="K27" s="63"/>
      <c r="L27" s="63"/>
      <c r="M27" s="63"/>
      <c r="N27" s="63"/>
      <c r="O27" s="63"/>
    </row>
    <row r="28" spans="1:16" ht="15" x14ac:dyDescent="0.2">
      <c r="A28" s="36" t="s">
        <v>2</v>
      </c>
      <c r="B28" s="359" t="s">
        <v>157</v>
      </c>
      <c r="C28" s="360"/>
      <c r="D28" s="39"/>
      <c r="E28" s="40"/>
      <c r="F28" s="41"/>
      <c r="G28" s="41"/>
      <c r="H28" s="41"/>
      <c r="I28" s="41"/>
      <c r="J28" s="41"/>
      <c r="K28" s="63"/>
      <c r="L28" s="60"/>
      <c r="M28" s="60"/>
      <c r="N28" s="60"/>
      <c r="O28" s="62"/>
    </row>
    <row r="29" spans="1:16" ht="15" x14ac:dyDescent="0.2">
      <c r="A29" s="36" t="s">
        <v>2</v>
      </c>
      <c r="B29" s="357" t="s">
        <v>31</v>
      </c>
      <c r="C29" s="358"/>
      <c r="D29" s="42"/>
      <c r="E29" s="43"/>
      <c r="F29" s="44"/>
      <c r="G29" s="44"/>
      <c r="H29" s="44"/>
      <c r="I29" s="44"/>
      <c r="J29" s="44"/>
      <c r="K29" s="61"/>
      <c r="L29" s="61"/>
      <c r="M29" s="61"/>
      <c r="N29" s="61"/>
      <c r="O29" s="61"/>
    </row>
    <row r="30" spans="1:16" ht="15" x14ac:dyDescent="0.2">
      <c r="A30" s="53"/>
      <c r="B30" s="122"/>
      <c r="C30" s="122"/>
      <c r="D30" s="123"/>
      <c r="E30" s="127"/>
      <c r="F30" s="124"/>
      <c r="G30" s="124"/>
      <c r="H30" s="124"/>
      <c r="I30" s="124"/>
      <c r="J30" s="124"/>
      <c r="K30" s="126"/>
      <c r="L30" s="126"/>
      <c r="M30" s="126"/>
      <c r="N30" s="126"/>
      <c r="O30" s="126"/>
    </row>
    <row r="31" spans="1:16" x14ac:dyDescent="0.2">
      <c r="A31" s="12" t="s">
        <v>2</v>
      </c>
    </row>
    <row r="32" spans="1:16" ht="15.75" x14ac:dyDescent="0.25">
      <c r="A32" s="53" t="s">
        <v>63</v>
      </c>
      <c r="B32" s="273"/>
      <c r="I32" s="15"/>
      <c r="J32" s="64"/>
    </row>
  </sheetData>
  <protectedRanges>
    <protectedRange password="CB6D" sqref="E11:E16" name="Range1"/>
    <protectedRange password="CB6D" sqref="E17:E19" name="Range1_1_2"/>
    <protectedRange password="CB6D" sqref="E22" name="Range1_1_3"/>
    <protectedRange password="CB6D" sqref="E21" name="Range1_1_1_4_1"/>
    <protectedRange password="CB6D" sqref="E23" name="Range1_1_1_4"/>
    <protectedRange password="CB6D" sqref="E26" name="Range1_1_1"/>
  </protectedRanges>
  <autoFilter ref="A10:O32"/>
  <mergeCells count="10">
    <mergeCell ref="B29:C29"/>
    <mergeCell ref="B28:C28"/>
    <mergeCell ref="B27:C27"/>
    <mergeCell ref="A1:O1"/>
    <mergeCell ref="M6:N6"/>
    <mergeCell ref="C8:C9"/>
    <mergeCell ref="D8:D9"/>
    <mergeCell ref="E8:J8"/>
    <mergeCell ref="K8:O8"/>
    <mergeCell ref="A2:O2"/>
  </mergeCells>
  <pageMargins left="0.25" right="0.25" top="0.75" bottom="0.75" header="0.3" footer="0.3"/>
  <pageSetup paperSize="9" scale="82" fitToHeight="0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38"/>
  <sheetViews>
    <sheetView showZeros="0" zoomScaleNormal="100" workbookViewId="0">
      <selection activeCell="E11" sqref="E11:O35"/>
    </sheetView>
  </sheetViews>
  <sheetFormatPr defaultColWidth="8.42578125" defaultRowHeight="12.75" x14ac:dyDescent="0.2"/>
  <cols>
    <col min="1" max="1" width="9.7109375" style="12" customWidth="1"/>
    <col min="2" max="2" width="43.7109375" style="12" customWidth="1"/>
    <col min="3" max="3" width="8" style="12" customWidth="1"/>
    <col min="4" max="4" width="9.7109375" style="25" customWidth="1"/>
    <col min="5" max="5" width="8.42578125" style="14"/>
    <col min="6" max="10" width="8.42578125" style="12"/>
    <col min="11" max="11" width="8.85546875" style="12" customWidth="1"/>
    <col min="12" max="14" width="10.140625" style="12" customWidth="1"/>
    <col min="15" max="15" width="13.85546875" style="12" customWidth="1"/>
    <col min="16" max="16384" width="8.42578125" style="12"/>
  </cols>
  <sheetData>
    <row r="1" spans="1:16" ht="15.75" x14ac:dyDescent="0.25">
      <c r="A1" s="374" t="s">
        <v>34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</row>
    <row r="2" spans="1:16" ht="15.75" x14ac:dyDescent="0.25">
      <c r="A2" s="377" t="s">
        <v>77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</row>
    <row r="3" spans="1:16" ht="15.75" x14ac:dyDescent="0.25">
      <c r="A3" s="31"/>
      <c r="B3" s="31"/>
      <c r="C3" s="31"/>
      <c r="D3" s="24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6" ht="15.6" customHeight="1" x14ac:dyDescent="0.2">
      <c r="A4" s="29" t="s">
        <v>94</v>
      </c>
      <c r="B4" s="29"/>
      <c r="C4" s="29"/>
      <c r="D4" s="12"/>
      <c r="E4" s="29"/>
    </row>
    <row r="5" spans="1:16" ht="15.75" x14ac:dyDescent="0.2">
      <c r="A5" s="3" t="s">
        <v>95</v>
      </c>
      <c r="B5" s="3"/>
      <c r="C5" s="3"/>
      <c r="D5" s="12"/>
      <c r="E5" s="1"/>
    </row>
    <row r="6" spans="1:16" ht="15" x14ac:dyDescent="0.25">
      <c r="A6" s="56" t="s">
        <v>92</v>
      </c>
      <c r="B6" s="54"/>
      <c r="K6" s="54" t="s">
        <v>17</v>
      </c>
      <c r="L6" s="54"/>
      <c r="M6" s="364">
        <f>O35</f>
        <v>0</v>
      </c>
      <c r="N6" s="364"/>
      <c r="O6" s="54"/>
    </row>
    <row r="7" spans="1:16" ht="15.75" x14ac:dyDescent="0.2">
      <c r="A7" s="57"/>
      <c r="B7" s="53"/>
      <c r="C7" s="53"/>
      <c r="D7" s="58"/>
      <c r="E7" s="16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6" s="19" customFormat="1" x14ac:dyDescent="0.2">
      <c r="A8" s="17" t="s">
        <v>0</v>
      </c>
      <c r="B8" s="18" t="s">
        <v>18</v>
      </c>
      <c r="C8" s="375" t="s">
        <v>19</v>
      </c>
      <c r="D8" s="376" t="s">
        <v>37</v>
      </c>
      <c r="E8" s="375" t="s">
        <v>20</v>
      </c>
      <c r="F8" s="375"/>
      <c r="G8" s="375"/>
      <c r="H8" s="375"/>
      <c r="I8" s="375"/>
      <c r="J8" s="375"/>
      <c r="K8" s="375" t="s">
        <v>21</v>
      </c>
      <c r="L8" s="375"/>
      <c r="M8" s="375"/>
      <c r="N8" s="375"/>
      <c r="O8" s="375"/>
    </row>
    <row r="9" spans="1:16" s="19" customFormat="1" ht="48" x14ac:dyDescent="0.2">
      <c r="A9" s="83" t="s">
        <v>1</v>
      </c>
      <c r="B9" s="77" t="s">
        <v>22</v>
      </c>
      <c r="C9" s="375"/>
      <c r="D9" s="376"/>
      <c r="E9" s="75" t="s">
        <v>23</v>
      </c>
      <c r="F9" s="75" t="s">
        <v>24</v>
      </c>
      <c r="G9" s="75" t="s">
        <v>25</v>
      </c>
      <c r="H9" s="75" t="s">
        <v>26</v>
      </c>
      <c r="I9" s="75" t="s">
        <v>27</v>
      </c>
      <c r="J9" s="75" t="s">
        <v>28</v>
      </c>
      <c r="K9" s="75" t="s">
        <v>29</v>
      </c>
      <c r="L9" s="75" t="s">
        <v>25</v>
      </c>
      <c r="M9" s="75" t="s">
        <v>26</v>
      </c>
      <c r="N9" s="75" t="s">
        <v>27</v>
      </c>
      <c r="O9" s="75" t="s">
        <v>28</v>
      </c>
    </row>
    <row r="10" spans="1:16" s="19" customFormat="1" x14ac:dyDescent="0.2">
      <c r="A10" s="21">
        <v>1</v>
      </c>
      <c r="B10" s="21">
        <v>2</v>
      </c>
      <c r="C10" s="21">
        <v>3</v>
      </c>
      <c r="D10" s="27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  <c r="O10" s="21">
        <v>15</v>
      </c>
    </row>
    <row r="11" spans="1:16" ht="15" x14ac:dyDescent="0.25">
      <c r="A11" s="142">
        <v>1</v>
      </c>
      <c r="B11" s="202" t="s">
        <v>79</v>
      </c>
      <c r="C11" s="147" t="s">
        <v>30</v>
      </c>
      <c r="D11" s="212">
        <v>855</v>
      </c>
      <c r="E11" s="160"/>
      <c r="F11" s="160"/>
      <c r="G11" s="160"/>
      <c r="H11" s="146"/>
      <c r="I11" s="160"/>
      <c r="J11" s="160"/>
      <c r="K11" s="160"/>
      <c r="L11" s="160"/>
      <c r="M11" s="160"/>
      <c r="N11" s="160"/>
      <c r="O11" s="165"/>
      <c r="P11" s="172"/>
    </row>
    <row r="12" spans="1:16" ht="15" x14ac:dyDescent="0.25">
      <c r="A12" s="142"/>
      <c r="B12" s="148" t="s">
        <v>85</v>
      </c>
      <c r="C12" s="147" t="s">
        <v>30</v>
      </c>
      <c r="D12" s="212">
        <v>855</v>
      </c>
      <c r="E12" s="141"/>
      <c r="F12" s="141"/>
      <c r="G12" s="141"/>
      <c r="H12" s="158"/>
      <c r="I12" s="141"/>
      <c r="J12" s="206"/>
      <c r="K12" s="206"/>
      <c r="L12" s="206"/>
      <c r="M12" s="206"/>
      <c r="N12" s="206"/>
      <c r="O12" s="207"/>
      <c r="P12" s="172"/>
    </row>
    <row r="13" spans="1:16" ht="15" x14ac:dyDescent="0.2">
      <c r="A13" s="183"/>
      <c r="B13" s="217" t="s">
        <v>81</v>
      </c>
      <c r="C13" s="230" t="s">
        <v>33</v>
      </c>
      <c r="D13" s="231">
        <v>412</v>
      </c>
      <c r="E13" s="169"/>
      <c r="F13" s="169"/>
      <c r="G13" s="169"/>
      <c r="H13" s="169"/>
      <c r="I13" s="169"/>
      <c r="J13" s="211"/>
      <c r="K13" s="211"/>
      <c r="L13" s="211"/>
      <c r="M13" s="145"/>
      <c r="N13" s="211"/>
      <c r="O13" s="211"/>
      <c r="P13" s="172"/>
    </row>
    <row r="14" spans="1:16" ht="18" x14ac:dyDescent="0.2">
      <c r="A14" s="142">
        <v>2</v>
      </c>
      <c r="B14" s="218" t="s">
        <v>150</v>
      </c>
      <c r="C14" s="147" t="s">
        <v>41</v>
      </c>
      <c r="D14" s="157">
        <v>786</v>
      </c>
      <c r="E14" s="141"/>
      <c r="F14" s="141"/>
      <c r="G14" s="141"/>
      <c r="H14" s="158"/>
      <c r="I14" s="141"/>
      <c r="J14" s="160"/>
      <c r="K14" s="160"/>
      <c r="L14" s="160"/>
      <c r="M14" s="160"/>
      <c r="N14" s="160"/>
      <c r="O14" s="165"/>
      <c r="P14" s="172"/>
    </row>
    <row r="15" spans="1:16" ht="18" x14ac:dyDescent="0.2">
      <c r="A15" s="142"/>
      <c r="B15" s="148" t="s">
        <v>80</v>
      </c>
      <c r="C15" s="147" t="s">
        <v>41</v>
      </c>
      <c r="D15" s="205">
        <v>800</v>
      </c>
      <c r="E15" s="141"/>
      <c r="F15" s="141"/>
      <c r="G15" s="141"/>
      <c r="H15" s="158"/>
      <c r="I15" s="141"/>
      <c r="J15" s="206"/>
      <c r="K15" s="206"/>
      <c r="L15" s="206"/>
      <c r="M15" s="206"/>
      <c r="N15" s="206"/>
      <c r="O15" s="207"/>
      <c r="P15" s="172"/>
    </row>
    <row r="16" spans="1:16" ht="18" x14ac:dyDescent="0.2">
      <c r="A16" s="340"/>
      <c r="B16" s="341" t="s">
        <v>151</v>
      </c>
      <c r="C16" s="147" t="s">
        <v>41</v>
      </c>
      <c r="D16" s="342">
        <v>72</v>
      </c>
      <c r="E16" s="343"/>
      <c r="F16" s="343"/>
      <c r="G16" s="343"/>
      <c r="H16" s="344"/>
      <c r="I16" s="343"/>
      <c r="J16" s="206"/>
      <c r="K16" s="206"/>
      <c r="L16" s="206"/>
      <c r="M16" s="206"/>
      <c r="N16" s="206"/>
      <c r="O16" s="207"/>
      <c r="P16" s="172"/>
    </row>
    <row r="17" spans="1:16" ht="15" x14ac:dyDescent="0.2">
      <c r="A17" s="183"/>
      <c r="B17" s="213" t="s">
        <v>55</v>
      </c>
      <c r="C17" s="219" t="s">
        <v>33</v>
      </c>
      <c r="D17" s="220">
        <v>5000</v>
      </c>
      <c r="E17" s="214"/>
      <c r="F17" s="214"/>
      <c r="G17" s="214"/>
      <c r="H17" s="221"/>
      <c r="I17" s="214"/>
      <c r="J17" s="215"/>
      <c r="K17" s="215"/>
      <c r="L17" s="215"/>
      <c r="M17" s="215"/>
      <c r="N17" s="215"/>
      <c r="O17" s="216"/>
      <c r="P17" s="172"/>
    </row>
    <row r="18" spans="1:16" ht="15" x14ac:dyDescent="0.2">
      <c r="A18" s="142">
        <v>3</v>
      </c>
      <c r="B18" s="222" t="s">
        <v>87</v>
      </c>
      <c r="C18" s="223" t="s">
        <v>30</v>
      </c>
      <c r="D18" s="163">
        <f>D19+D20</f>
        <v>878</v>
      </c>
      <c r="E18" s="224"/>
      <c r="F18" s="224"/>
      <c r="G18" s="224"/>
      <c r="H18" s="225"/>
      <c r="I18" s="141"/>
      <c r="J18" s="211"/>
      <c r="K18" s="211"/>
      <c r="L18" s="211"/>
      <c r="M18" s="145"/>
      <c r="N18" s="211"/>
      <c r="O18" s="211"/>
      <c r="P18" s="172"/>
    </row>
    <row r="19" spans="1:16" ht="15" x14ac:dyDescent="0.25">
      <c r="A19" s="142"/>
      <c r="B19" s="209" t="s">
        <v>66</v>
      </c>
      <c r="C19" s="143" t="s">
        <v>30</v>
      </c>
      <c r="D19" s="226">
        <v>830</v>
      </c>
      <c r="E19" s="227"/>
      <c r="F19" s="228"/>
      <c r="G19" s="228"/>
      <c r="H19" s="229"/>
      <c r="I19" s="228"/>
      <c r="J19" s="211"/>
      <c r="K19" s="211"/>
      <c r="L19" s="211"/>
      <c r="M19" s="145"/>
      <c r="N19" s="211"/>
      <c r="O19" s="211"/>
      <c r="P19" s="172"/>
    </row>
    <row r="20" spans="1:16" ht="15" x14ac:dyDescent="0.2">
      <c r="A20" s="264"/>
      <c r="B20" s="270" t="s">
        <v>86</v>
      </c>
      <c r="C20" s="271" t="s">
        <v>30</v>
      </c>
      <c r="D20" s="265">
        <v>48</v>
      </c>
      <c r="E20" s="241"/>
      <c r="F20" s="241"/>
      <c r="G20" s="241"/>
      <c r="H20" s="241"/>
      <c r="I20" s="241"/>
      <c r="J20" s="272"/>
      <c r="K20" s="272"/>
      <c r="L20" s="272"/>
      <c r="M20" s="266"/>
      <c r="N20" s="272"/>
      <c r="O20" s="272"/>
      <c r="P20" s="172"/>
    </row>
    <row r="21" spans="1:16" ht="15" x14ac:dyDescent="0.2">
      <c r="A21" s="142"/>
      <c r="B21" s="217" t="s">
        <v>81</v>
      </c>
      <c r="C21" s="230" t="s">
        <v>33</v>
      </c>
      <c r="D21" s="231">
        <v>800</v>
      </c>
      <c r="E21" s="169"/>
      <c r="F21" s="169"/>
      <c r="G21" s="169"/>
      <c r="H21" s="169"/>
      <c r="I21" s="169"/>
      <c r="J21" s="211"/>
      <c r="K21" s="211"/>
      <c r="L21" s="211"/>
      <c r="M21" s="145"/>
      <c r="N21" s="211"/>
      <c r="O21" s="211"/>
      <c r="P21" s="172"/>
    </row>
    <row r="22" spans="1:16" ht="18" x14ac:dyDescent="0.2">
      <c r="A22" s="142">
        <v>4</v>
      </c>
      <c r="B22" s="232" t="s">
        <v>149</v>
      </c>
      <c r="C22" s="233" t="s">
        <v>41</v>
      </c>
      <c r="D22" s="234">
        <v>811</v>
      </c>
      <c r="E22" s="235"/>
      <c r="F22" s="235"/>
      <c r="G22" s="235"/>
      <c r="H22" s="235"/>
      <c r="I22" s="141"/>
      <c r="J22" s="236"/>
      <c r="K22" s="211"/>
      <c r="L22" s="211"/>
      <c r="M22" s="145"/>
      <c r="N22" s="211"/>
      <c r="O22" s="211"/>
      <c r="P22" s="172"/>
    </row>
    <row r="23" spans="1:16" ht="30" x14ac:dyDescent="0.2">
      <c r="A23" s="142"/>
      <c r="B23" s="237" t="s">
        <v>90</v>
      </c>
      <c r="C23" s="238" t="s">
        <v>41</v>
      </c>
      <c r="D23" s="239">
        <v>892</v>
      </c>
      <c r="E23" s="240"/>
      <c r="F23" s="240"/>
      <c r="G23" s="240"/>
      <c r="H23" s="241"/>
      <c r="I23" s="240"/>
      <c r="J23" s="170"/>
      <c r="K23" s="211"/>
      <c r="L23" s="211"/>
      <c r="M23" s="145"/>
      <c r="N23" s="211"/>
      <c r="O23" s="211"/>
      <c r="P23" s="172"/>
    </row>
    <row r="24" spans="1:16" ht="15" x14ac:dyDescent="0.2">
      <c r="A24" s="142"/>
      <c r="B24" s="237" t="s">
        <v>51</v>
      </c>
      <c r="C24" s="242" t="s">
        <v>33</v>
      </c>
      <c r="D24" s="243">
        <v>5000</v>
      </c>
      <c r="E24" s="244"/>
      <c r="F24" s="245"/>
      <c r="G24" s="246"/>
      <c r="H24" s="247"/>
      <c r="I24" s="247"/>
      <c r="J24" s="211"/>
      <c r="K24" s="211"/>
      <c r="L24" s="211"/>
      <c r="M24" s="145"/>
      <c r="N24" s="211"/>
      <c r="O24" s="211"/>
      <c r="P24" s="172"/>
    </row>
    <row r="25" spans="1:16" ht="15" x14ac:dyDescent="0.2">
      <c r="A25" s="183">
        <v>5</v>
      </c>
      <c r="B25" s="248" t="s">
        <v>52</v>
      </c>
      <c r="C25" s="210" t="s">
        <v>30</v>
      </c>
      <c r="D25" s="186">
        <f>D26+D27+D28+D29</f>
        <v>181</v>
      </c>
      <c r="E25" s="216"/>
      <c r="F25" s="216"/>
      <c r="G25" s="249"/>
      <c r="H25" s="249"/>
      <c r="I25" s="141"/>
      <c r="J25" s="236"/>
      <c r="K25" s="236"/>
      <c r="L25" s="236"/>
      <c r="M25" s="188"/>
      <c r="N25" s="236"/>
      <c r="O25" s="236"/>
      <c r="P25" s="172"/>
    </row>
    <row r="26" spans="1:16" ht="15" x14ac:dyDescent="0.2">
      <c r="A26" s="142"/>
      <c r="B26" s="86" t="s">
        <v>53</v>
      </c>
      <c r="C26" s="136" t="s">
        <v>30</v>
      </c>
      <c r="D26" s="189">
        <v>48</v>
      </c>
      <c r="E26" s="190"/>
      <c r="F26" s="190"/>
      <c r="G26" s="190"/>
      <c r="H26" s="190"/>
      <c r="I26" s="187"/>
      <c r="J26" s="187"/>
      <c r="K26" s="187"/>
      <c r="L26" s="187"/>
      <c r="M26" s="187"/>
      <c r="N26" s="187"/>
      <c r="O26" s="187"/>
      <c r="P26" s="172"/>
    </row>
    <row r="27" spans="1:16" ht="15" x14ac:dyDescent="0.2">
      <c r="A27" s="142"/>
      <c r="B27" s="86" t="s">
        <v>54</v>
      </c>
      <c r="C27" s="136" t="s">
        <v>30</v>
      </c>
      <c r="D27" s="189">
        <v>36</v>
      </c>
      <c r="E27" s="190"/>
      <c r="F27" s="190"/>
      <c r="G27" s="190"/>
      <c r="H27" s="190"/>
      <c r="I27" s="190"/>
      <c r="J27" s="187"/>
      <c r="K27" s="187"/>
      <c r="L27" s="187"/>
      <c r="M27" s="187"/>
      <c r="N27" s="187"/>
      <c r="O27" s="187"/>
      <c r="P27" s="172"/>
    </row>
    <row r="28" spans="1:16" ht="15" x14ac:dyDescent="0.2">
      <c r="A28" s="142"/>
      <c r="B28" s="86" t="s">
        <v>72</v>
      </c>
      <c r="C28" s="136" t="s">
        <v>30</v>
      </c>
      <c r="D28" s="191">
        <v>71</v>
      </c>
      <c r="E28" s="192"/>
      <c r="F28" s="193"/>
      <c r="G28" s="193"/>
      <c r="H28" s="194"/>
      <c r="I28" s="195"/>
      <c r="J28" s="187"/>
      <c r="K28" s="187"/>
      <c r="L28" s="187"/>
      <c r="M28" s="187"/>
      <c r="N28" s="187"/>
      <c r="O28" s="187"/>
      <c r="P28" s="172"/>
    </row>
    <row r="29" spans="1:16" ht="15" x14ac:dyDescent="0.2">
      <c r="A29" s="142"/>
      <c r="B29" s="148" t="s">
        <v>82</v>
      </c>
      <c r="C29" s="136" t="s">
        <v>30</v>
      </c>
      <c r="D29" s="191">
        <v>26</v>
      </c>
      <c r="E29" s="192"/>
      <c r="F29" s="193"/>
      <c r="G29" s="193"/>
      <c r="H29" s="190"/>
      <c r="I29" s="187"/>
      <c r="J29" s="187"/>
      <c r="K29" s="187"/>
      <c r="L29" s="187"/>
      <c r="M29" s="187"/>
      <c r="N29" s="187"/>
      <c r="O29" s="187"/>
      <c r="P29" s="172"/>
    </row>
    <row r="30" spans="1:16" ht="15" x14ac:dyDescent="0.2">
      <c r="A30" s="142"/>
      <c r="B30" s="137" t="s">
        <v>51</v>
      </c>
      <c r="C30" s="138" t="s">
        <v>33</v>
      </c>
      <c r="D30" s="196">
        <v>1200</v>
      </c>
      <c r="E30" s="197"/>
      <c r="F30" s="198"/>
      <c r="G30" s="199"/>
      <c r="H30" s="200"/>
      <c r="I30" s="200"/>
      <c r="J30" s="201"/>
      <c r="K30" s="201"/>
      <c r="L30" s="201"/>
      <c r="M30" s="201"/>
      <c r="N30" s="201"/>
      <c r="O30" s="201"/>
      <c r="P30" s="172"/>
    </row>
    <row r="31" spans="1:16" ht="15" x14ac:dyDescent="0.2">
      <c r="A31" s="142">
        <v>6</v>
      </c>
      <c r="B31" s="88" t="s">
        <v>56</v>
      </c>
      <c r="C31" s="89" t="s">
        <v>30</v>
      </c>
      <c r="D31" s="87">
        <v>71</v>
      </c>
      <c r="E31" s="267"/>
      <c r="F31" s="268"/>
      <c r="G31" s="268"/>
      <c r="H31" s="268"/>
      <c r="I31" s="268"/>
      <c r="J31" s="269"/>
      <c r="K31" s="269"/>
      <c r="L31" s="269"/>
      <c r="M31" s="269"/>
      <c r="N31" s="269"/>
      <c r="O31" s="269"/>
      <c r="P31" s="172"/>
    </row>
    <row r="32" spans="1:16" ht="15" x14ac:dyDescent="0.2">
      <c r="A32" s="142">
        <v>7</v>
      </c>
      <c r="B32" s="88" t="s">
        <v>57</v>
      </c>
      <c r="C32" s="89" t="s">
        <v>30</v>
      </c>
      <c r="D32" s="87">
        <v>52</v>
      </c>
      <c r="E32" s="267"/>
      <c r="F32" s="268"/>
      <c r="G32" s="268"/>
      <c r="H32" s="268"/>
      <c r="I32" s="268"/>
      <c r="J32" s="269"/>
      <c r="K32" s="269"/>
      <c r="L32" s="269"/>
      <c r="M32" s="269"/>
      <c r="N32" s="269"/>
      <c r="O32" s="269"/>
      <c r="P32" s="172"/>
    </row>
    <row r="33" spans="1:15" ht="15" x14ac:dyDescent="0.2">
      <c r="A33" s="22"/>
      <c r="B33" s="361" t="s">
        <v>3</v>
      </c>
      <c r="C33" s="362"/>
      <c r="D33" s="117"/>
      <c r="E33" s="37"/>
      <c r="F33" s="38"/>
      <c r="G33" s="38"/>
      <c r="H33" s="38"/>
      <c r="I33" s="38"/>
      <c r="J33" s="38"/>
      <c r="K33" s="63"/>
      <c r="L33" s="63"/>
      <c r="M33" s="63"/>
      <c r="N33" s="63"/>
      <c r="O33" s="63"/>
    </row>
    <row r="34" spans="1:15" ht="15" x14ac:dyDescent="0.2">
      <c r="A34" s="23" t="s">
        <v>2</v>
      </c>
      <c r="B34" s="359" t="s">
        <v>157</v>
      </c>
      <c r="C34" s="360"/>
      <c r="D34" s="39"/>
      <c r="E34" s="40"/>
      <c r="F34" s="41"/>
      <c r="G34" s="41"/>
      <c r="H34" s="41"/>
      <c r="I34" s="41"/>
      <c r="J34" s="41"/>
      <c r="K34" s="63"/>
      <c r="L34" s="60"/>
      <c r="M34" s="60"/>
      <c r="N34" s="60"/>
      <c r="O34" s="62"/>
    </row>
    <row r="35" spans="1:15" ht="14.25" x14ac:dyDescent="0.2">
      <c r="A35" s="23" t="s">
        <v>2</v>
      </c>
      <c r="B35" s="357" t="s">
        <v>31</v>
      </c>
      <c r="C35" s="358"/>
      <c r="D35" s="42"/>
      <c r="E35" s="43"/>
      <c r="F35" s="44"/>
      <c r="G35" s="44"/>
      <c r="H35" s="44"/>
      <c r="I35" s="44"/>
      <c r="J35" s="44"/>
      <c r="K35" s="61"/>
      <c r="L35" s="61"/>
      <c r="M35" s="61"/>
      <c r="N35" s="61"/>
      <c r="O35" s="61"/>
    </row>
    <row r="36" spans="1:15" ht="14.25" x14ac:dyDescent="0.2">
      <c r="A36" s="15"/>
      <c r="B36" s="122"/>
      <c r="C36" s="122"/>
      <c r="D36" s="123"/>
      <c r="E36" s="127"/>
      <c r="F36" s="124"/>
      <c r="G36" s="124"/>
      <c r="H36" s="124"/>
      <c r="I36" s="124"/>
      <c r="J36" s="124"/>
      <c r="K36" s="126"/>
      <c r="L36" s="126"/>
      <c r="M36" s="126"/>
      <c r="N36" s="126"/>
      <c r="O36" s="126"/>
    </row>
    <row r="37" spans="1:15" x14ac:dyDescent="0.2">
      <c r="A37" s="12" t="s">
        <v>2</v>
      </c>
    </row>
    <row r="38" spans="1:15" ht="15" x14ac:dyDescent="0.25">
      <c r="A38" s="53" t="s">
        <v>63</v>
      </c>
      <c r="B38" s="273"/>
      <c r="F38" s="355"/>
      <c r="G38" s="355"/>
      <c r="H38" s="356"/>
      <c r="I38" s="356"/>
      <c r="J38" s="356"/>
      <c r="K38" s="356"/>
      <c r="L38" s="356"/>
      <c r="M38" s="356"/>
      <c r="N38" s="356"/>
    </row>
  </sheetData>
  <protectedRanges>
    <protectedRange password="CB6D" sqref="E12" name="Range1_1_4_1"/>
    <protectedRange password="CB6D" sqref="E15:E17" name="Range1_1_4_1_1"/>
    <protectedRange password="CB6D" sqref="E14" name="Range1_1_4_1_1_1"/>
    <protectedRange password="CB6D" sqref="E19 E21 E13" name="Range1_1_1_1_2"/>
    <protectedRange password="CB6D" sqref="E22:E23" name="Range1_1_1_1_2_2_1_1_1"/>
    <protectedRange password="CB6D" sqref="E31" name="Range1_1_1_1_2_2_1_2_1_3"/>
    <protectedRange password="CB6D" sqref="E32" name="Range1_1_1_1_2_2_1_2_1_3_1"/>
    <protectedRange password="CB6D" sqref="E20" name="Range1_1_1_1_2_2_1_2_2"/>
  </protectedRanges>
  <autoFilter ref="A10:O38"/>
  <mergeCells count="12">
    <mergeCell ref="F38:G38"/>
    <mergeCell ref="H38:N38"/>
    <mergeCell ref="B35:C35"/>
    <mergeCell ref="B34:C34"/>
    <mergeCell ref="B33:C33"/>
    <mergeCell ref="A1:O1"/>
    <mergeCell ref="M6:N6"/>
    <mergeCell ref="C8:C9"/>
    <mergeCell ref="D8:D9"/>
    <mergeCell ref="E8:J8"/>
    <mergeCell ref="K8:O8"/>
    <mergeCell ref="A2:O2"/>
  </mergeCells>
  <pageMargins left="0.25" right="0.25" top="0.75" bottom="0.75" header="0.3" footer="0.3"/>
  <pageSetup paperSize="9" scale="83" fitToHeight="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21"/>
  <sheetViews>
    <sheetView showZeros="0" zoomScaleNormal="100" workbookViewId="0">
      <selection activeCell="K33" sqref="K33"/>
    </sheetView>
  </sheetViews>
  <sheetFormatPr defaultColWidth="8.42578125" defaultRowHeight="12.75" x14ac:dyDescent="0.2"/>
  <cols>
    <col min="1" max="1" width="8.7109375" style="12" customWidth="1"/>
    <col min="2" max="2" width="43.7109375" style="12" customWidth="1"/>
    <col min="3" max="3" width="8" style="12" customWidth="1"/>
    <col min="4" max="4" width="9.7109375" style="33" customWidth="1"/>
    <col min="5" max="5" width="8.42578125" style="14"/>
    <col min="6" max="6" width="8.42578125" style="12"/>
    <col min="7" max="7" width="9.140625" style="12" customWidth="1"/>
    <col min="8" max="10" width="8.42578125" style="12"/>
    <col min="11" max="11" width="8.85546875" style="12" customWidth="1"/>
    <col min="12" max="14" width="10.140625" style="12" customWidth="1"/>
    <col min="15" max="15" width="13.85546875" style="12" customWidth="1"/>
    <col min="16" max="16384" width="8.42578125" style="12"/>
  </cols>
  <sheetData>
    <row r="1" spans="1:15" ht="15.75" x14ac:dyDescent="0.25">
      <c r="A1" s="374" t="s">
        <v>47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</row>
    <row r="2" spans="1:15" ht="15.75" x14ac:dyDescent="0.25">
      <c r="A2" s="377" t="s">
        <v>78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</row>
    <row r="3" spans="1:15" ht="15.75" x14ac:dyDescent="0.25">
      <c r="A3" s="31"/>
      <c r="B3" s="31"/>
      <c r="C3" s="31"/>
      <c r="D3" s="32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5.75" x14ac:dyDescent="0.2">
      <c r="A4" s="29" t="s">
        <v>94</v>
      </c>
      <c r="B4" s="29"/>
      <c r="C4" s="29"/>
      <c r="D4" s="12"/>
      <c r="E4" s="29"/>
    </row>
    <row r="5" spans="1:15" ht="15.75" x14ac:dyDescent="0.2">
      <c r="A5" s="3" t="s">
        <v>95</v>
      </c>
      <c r="B5" s="3"/>
      <c r="C5" s="3"/>
      <c r="D5" s="12"/>
      <c r="E5" s="1"/>
    </row>
    <row r="6" spans="1:15" ht="15.75" x14ac:dyDescent="0.2">
      <c r="A6" s="384" t="s">
        <v>67</v>
      </c>
      <c r="B6" s="384"/>
      <c r="C6" s="384"/>
      <c r="D6" s="25"/>
    </row>
    <row r="7" spans="1:15" ht="15" x14ac:dyDescent="0.25">
      <c r="A7" s="56" t="s">
        <v>92</v>
      </c>
      <c r="B7" s="54"/>
      <c r="D7" s="25"/>
      <c r="E7" s="55"/>
      <c r="F7" s="54"/>
      <c r="G7" s="54"/>
      <c r="H7" s="54"/>
      <c r="I7" s="54"/>
      <c r="J7" s="54"/>
      <c r="K7" s="54" t="s">
        <v>17</v>
      </c>
      <c r="L7" s="54"/>
      <c r="M7" s="364">
        <f>O17</f>
        <v>0</v>
      </c>
      <c r="N7" s="364"/>
      <c r="O7" s="54"/>
    </row>
    <row r="8" spans="1:15" ht="15.75" x14ac:dyDescent="0.2">
      <c r="A8" s="28"/>
      <c r="B8" s="13"/>
      <c r="C8" s="13"/>
      <c r="D8" s="34"/>
      <c r="E8" s="16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s="19" customFormat="1" x14ac:dyDescent="0.2">
      <c r="A9" s="17" t="s">
        <v>0</v>
      </c>
      <c r="B9" s="18" t="s">
        <v>18</v>
      </c>
      <c r="C9" s="375" t="s">
        <v>19</v>
      </c>
      <c r="D9" s="383" t="s">
        <v>37</v>
      </c>
      <c r="E9" s="375" t="s">
        <v>20</v>
      </c>
      <c r="F9" s="375"/>
      <c r="G9" s="375"/>
      <c r="H9" s="375"/>
      <c r="I9" s="375"/>
      <c r="J9" s="375"/>
      <c r="K9" s="375" t="s">
        <v>21</v>
      </c>
      <c r="L9" s="375"/>
      <c r="M9" s="375"/>
      <c r="N9" s="375"/>
      <c r="O9" s="375"/>
    </row>
    <row r="10" spans="1:15" s="19" customFormat="1" ht="48" x14ac:dyDescent="0.2">
      <c r="A10" s="20" t="s">
        <v>1</v>
      </c>
      <c r="B10" s="77" t="s">
        <v>22</v>
      </c>
      <c r="C10" s="375"/>
      <c r="D10" s="383"/>
      <c r="E10" s="75" t="s">
        <v>23</v>
      </c>
      <c r="F10" s="75" t="s">
        <v>24</v>
      </c>
      <c r="G10" s="75" t="s">
        <v>25</v>
      </c>
      <c r="H10" s="75" t="s">
        <v>26</v>
      </c>
      <c r="I10" s="75" t="s">
        <v>27</v>
      </c>
      <c r="J10" s="75" t="s">
        <v>28</v>
      </c>
      <c r="K10" s="75" t="s">
        <v>29</v>
      </c>
      <c r="L10" s="75" t="s">
        <v>25</v>
      </c>
      <c r="M10" s="75" t="s">
        <v>26</v>
      </c>
      <c r="N10" s="75" t="s">
        <v>27</v>
      </c>
      <c r="O10" s="75" t="s">
        <v>28</v>
      </c>
    </row>
    <row r="11" spans="1:15" s="19" customFormat="1" x14ac:dyDescent="0.2">
      <c r="A11" s="21">
        <v>1</v>
      </c>
      <c r="B11" s="21">
        <v>2</v>
      </c>
      <c r="C11" s="21">
        <v>3</v>
      </c>
      <c r="D11" s="27">
        <v>4</v>
      </c>
      <c r="E11" s="21">
        <v>5</v>
      </c>
      <c r="F11" s="21">
        <v>6</v>
      </c>
      <c r="G11" s="21">
        <v>7</v>
      </c>
      <c r="H11" s="21">
        <v>8</v>
      </c>
      <c r="I11" s="21">
        <v>9</v>
      </c>
      <c r="J11" s="21">
        <v>10</v>
      </c>
      <c r="K11" s="21">
        <v>11</v>
      </c>
      <c r="L11" s="21">
        <v>12</v>
      </c>
      <c r="M11" s="21">
        <v>13</v>
      </c>
      <c r="N11" s="21">
        <v>14</v>
      </c>
      <c r="O11" s="21">
        <v>15</v>
      </c>
    </row>
    <row r="12" spans="1:15" ht="30" x14ac:dyDescent="0.2">
      <c r="A12" s="142">
        <v>1</v>
      </c>
      <c r="B12" s="202" t="s">
        <v>144</v>
      </c>
      <c r="C12" s="147" t="s">
        <v>33</v>
      </c>
      <c r="D12" s="203">
        <v>1</v>
      </c>
      <c r="E12" s="160"/>
      <c r="F12" s="160"/>
      <c r="G12" s="160"/>
      <c r="H12" s="146"/>
      <c r="I12" s="160"/>
      <c r="J12" s="160"/>
      <c r="K12" s="160"/>
      <c r="L12" s="160"/>
      <c r="M12" s="160"/>
      <c r="N12" s="145"/>
      <c r="O12" s="165"/>
    </row>
    <row r="13" spans="1:15" ht="15" x14ac:dyDescent="0.2">
      <c r="A13" s="142">
        <v>2</v>
      </c>
      <c r="B13" s="159" t="s">
        <v>73</v>
      </c>
      <c r="C13" s="161" t="s">
        <v>30</v>
      </c>
      <c r="D13" s="163">
        <v>14</v>
      </c>
      <c r="E13" s="144"/>
      <c r="F13" s="144"/>
      <c r="G13" s="144"/>
      <c r="H13" s="158"/>
      <c r="I13" s="144"/>
      <c r="J13" s="144"/>
      <c r="K13" s="144"/>
      <c r="L13" s="144"/>
      <c r="M13" s="144"/>
      <c r="N13" s="145"/>
      <c r="O13" s="139"/>
    </row>
    <row r="14" spans="1:15" ht="15" x14ac:dyDescent="0.2">
      <c r="A14" s="142"/>
      <c r="B14" s="166" t="s">
        <v>55</v>
      </c>
      <c r="C14" s="161" t="s">
        <v>33</v>
      </c>
      <c r="D14" s="164">
        <v>84</v>
      </c>
      <c r="E14" s="141"/>
      <c r="F14" s="141"/>
      <c r="G14" s="141"/>
      <c r="H14" s="158"/>
      <c r="I14" s="141"/>
      <c r="J14" s="141"/>
      <c r="K14" s="141"/>
      <c r="L14" s="141"/>
      <c r="M14" s="141"/>
      <c r="N14" s="141"/>
      <c r="O14" s="149"/>
    </row>
    <row r="15" spans="1:15" ht="15" x14ac:dyDescent="0.2">
      <c r="A15" s="52"/>
      <c r="B15" s="381" t="s">
        <v>3</v>
      </c>
      <c r="C15" s="382"/>
      <c r="D15" s="119"/>
      <c r="E15" s="91"/>
      <c r="F15" s="60"/>
      <c r="G15" s="60"/>
      <c r="H15" s="60"/>
      <c r="I15" s="60"/>
      <c r="J15" s="60"/>
      <c r="K15" s="95"/>
      <c r="L15" s="95"/>
      <c r="M15" s="95"/>
      <c r="N15" s="95"/>
      <c r="O15" s="95"/>
    </row>
    <row r="16" spans="1:15" ht="15" x14ac:dyDescent="0.2">
      <c r="A16" s="80" t="s">
        <v>2</v>
      </c>
      <c r="B16" s="379" t="s">
        <v>158</v>
      </c>
      <c r="C16" s="380"/>
      <c r="D16" s="118"/>
      <c r="E16" s="92"/>
      <c r="F16" s="61"/>
      <c r="G16" s="61"/>
      <c r="H16" s="61"/>
      <c r="I16" s="61"/>
      <c r="J16" s="61"/>
      <c r="K16" s="93"/>
      <c r="L16" s="93"/>
      <c r="M16" s="93"/>
      <c r="N16" s="93"/>
      <c r="O16" s="93"/>
    </row>
    <row r="17" spans="1:15" ht="15" x14ac:dyDescent="0.2">
      <c r="A17" s="80" t="s">
        <v>2</v>
      </c>
      <c r="B17" s="368" t="s">
        <v>31</v>
      </c>
      <c r="C17" s="369"/>
      <c r="D17" s="120"/>
      <c r="E17" s="91"/>
      <c r="F17" s="94"/>
      <c r="G17" s="94"/>
      <c r="H17" s="94"/>
      <c r="I17" s="94"/>
      <c r="J17" s="94"/>
      <c r="K17" s="94"/>
      <c r="L17" s="93"/>
      <c r="M17" s="93"/>
      <c r="N17" s="93"/>
      <c r="O17" s="93"/>
    </row>
    <row r="18" spans="1:15" ht="15" x14ac:dyDescent="0.2">
      <c r="A18" s="115"/>
      <c r="B18" s="125"/>
      <c r="C18" s="125"/>
      <c r="D18" s="128"/>
      <c r="E18" s="129"/>
      <c r="F18" s="130"/>
      <c r="G18" s="130"/>
      <c r="H18" s="130"/>
      <c r="I18" s="130"/>
      <c r="J18" s="130"/>
      <c r="K18" s="130"/>
      <c r="L18" s="131"/>
      <c r="M18" s="131"/>
      <c r="N18" s="131"/>
      <c r="O18" s="131"/>
    </row>
    <row r="19" spans="1:15" ht="15" x14ac:dyDescent="0.25">
      <c r="A19" s="54" t="s">
        <v>2</v>
      </c>
      <c r="B19" s="54"/>
      <c r="C19" s="54"/>
      <c r="D19" s="79"/>
      <c r="E19" s="55"/>
      <c r="F19" s="54"/>
      <c r="G19" s="54"/>
      <c r="H19" s="54"/>
      <c r="I19" s="53"/>
      <c r="J19" s="74"/>
      <c r="K19" s="54"/>
      <c r="L19" s="54"/>
      <c r="M19" s="54"/>
      <c r="N19" s="54"/>
      <c r="O19" s="54"/>
    </row>
    <row r="20" spans="1:15" ht="15" x14ac:dyDescent="0.25">
      <c r="A20" s="53" t="s">
        <v>63</v>
      </c>
      <c r="B20" s="273"/>
      <c r="C20" s="54"/>
      <c r="D20" s="79"/>
      <c r="E20" s="55"/>
      <c r="F20" s="54"/>
      <c r="G20" s="55"/>
      <c r="H20" s="378"/>
      <c r="I20" s="378"/>
      <c r="J20" s="378"/>
      <c r="K20" s="378"/>
      <c r="L20" s="378"/>
      <c r="M20" s="378"/>
      <c r="N20" s="378"/>
      <c r="O20" s="378"/>
    </row>
    <row r="21" spans="1:15" ht="15" x14ac:dyDescent="0.25">
      <c r="A21" s="54"/>
      <c r="B21" s="54"/>
      <c r="C21" s="54"/>
      <c r="D21" s="79"/>
      <c r="E21" s="55"/>
      <c r="F21" s="54"/>
      <c r="G21" s="54"/>
      <c r="H21" s="54"/>
      <c r="I21" s="54"/>
      <c r="J21" s="54"/>
      <c r="K21" s="54"/>
      <c r="L21" s="54"/>
      <c r="M21" s="54"/>
      <c r="N21" s="54"/>
      <c r="O21" s="54"/>
    </row>
  </sheetData>
  <autoFilter ref="A11:O19"/>
  <mergeCells count="12">
    <mergeCell ref="H20:O20"/>
    <mergeCell ref="B17:C17"/>
    <mergeCell ref="B16:C16"/>
    <mergeCell ref="B15:C15"/>
    <mergeCell ref="A1:O1"/>
    <mergeCell ref="M7:N7"/>
    <mergeCell ref="C9:C10"/>
    <mergeCell ref="D9:D10"/>
    <mergeCell ref="E9:J9"/>
    <mergeCell ref="K9:O9"/>
    <mergeCell ref="A2:O2"/>
    <mergeCell ref="A6:C6"/>
  </mergeCells>
  <pageMargins left="0.25" right="0.25" top="0.75" bottom="0.75" header="0.3" footer="0.3"/>
  <pageSetup paperSize="9" scale="83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kopsavilkums angārs</vt:lpstr>
      <vt:lpstr>1_1</vt:lpstr>
      <vt:lpstr>1_2</vt:lpstr>
      <vt:lpstr>1_3</vt:lpstr>
      <vt:lpstr>1_4</vt:lpstr>
      <vt:lpstr>1_5</vt:lpstr>
      <vt:lpstr>'1_1'!Print_Area</vt:lpstr>
      <vt:lpstr>'1_2'!Print_Area</vt:lpstr>
      <vt:lpstr>'1_3'!Print_Area</vt:lpstr>
      <vt:lpstr>'1_4'!Print_Area</vt:lpstr>
      <vt:lpstr>'1_5'!Print_Area</vt:lpstr>
      <vt:lpstr>'kopsavilkums angārs'!Print_Area</vt:lpstr>
      <vt:lpstr>'1_1'!Print_Titles</vt:lpstr>
      <vt:lpstr>'1_2'!Print_Titles</vt:lpstr>
      <vt:lpstr>'1_3'!Print_Titles</vt:lpstr>
      <vt:lpstr>'1_4'!Print_Titles</vt:lpstr>
      <vt:lpstr>'1_5'!Print_Titles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Acer</dc:creator>
  <cp:lastModifiedBy>User</cp:lastModifiedBy>
  <cp:revision/>
  <cp:lastPrinted>2023-02-14T13:10:31Z</cp:lastPrinted>
  <dcterms:created xsi:type="dcterms:W3CDTF">2014-07-10T11:40:53Z</dcterms:created>
  <dcterms:modified xsi:type="dcterms:W3CDTF">2026-09-04T18:55:25Z</dcterms:modified>
</cp:coreProperties>
</file>